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katsu\OneDrive\ドキュメント\テニス協会\枚方リーグ戦\2025年度\結果報告書\"/>
    </mc:Choice>
  </mc:AlternateContent>
  <xr:revisionPtr revIDLastSave="0" documentId="13_ncr:1_{298DD0AF-0BA3-46E0-823C-487599F1D280}" xr6:coauthVersionLast="47" xr6:coauthVersionMax="47" xr10:uidLastSave="{00000000-0000-0000-0000-000000000000}"/>
  <workbookProtection workbookAlgorithmName="SHA-512" workbookHashValue="wxMARUmnBAv8PeBXAc9UT2vBj7BAz5C5gzUfQevNAvS/SXR5fF9qhvh4GJZEBmAQzdFOE9PuXkP1H12O49Ea3g==" workbookSaltValue="nOWSAwL40vmFebcybtdbqA==" workbookSpinCount="100000" lockStructure="1"/>
  <bookViews>
    <workbookView xWindow="-110" yWindow="-110" windowWidth="19420" windowHeight="10300" activeTab="1" xr2:uid="{00000000-000D-0000-FFFF-FFFF00000000}"/>
  </bookViews>
  <sheets>
    <sheet name="説明" sheetId="5" r:id="rId1"/>
    <sheet name="結果報告書" sheetId="1" r:id="rId2"/>
    <sheet name="別紙（詳細報告）" sheetId="2" r:id="rId3"/>
    <sheet name="チーム名" sheetId="3" state="hidden" r:id="rId4"/>
    <sheet name="選手名" sheetId="4" state="hidden" r:id="rId5"/>
  </sheets>
  <definedNames>
    <definedName name="_xlnm.Print_Area" localSheetId="1">結果報告書!$A$1:$AU$40</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21" i="1" l="1"/>
  <c r="AT17" i="1"/>
  <c r="AT13" i="1"/>
  <c r="AT9" i="1"/>
  <c r="E21" i="1"/>
  <c r="E17" i="1"/>
  <c r="E13" i="1"/>
  <c r="L21" i="1"/>
  <c r="L17" i="1"/>
  <c r="L13" i="1"/>
  <c r="O21" i="1"/>
  <c r="O17" i="1"/>
  <c r="O13" i="1"/>
  <c r="V21" i="1"/>
  <c r="V17" i="1"/>
  <c r="V13" i="1"/>
  <c r="Y21" i="1"/>
  <c r="Y17" i="1"/>
  <c r="Y13" i="1"/>
  <c r="AF21" i="1"/>
  <c r="AF17" i="1"/>
  <c r="AF13" i="1"/>
  <c r="L9" i="1"/>
  <c r="V9" i="1"/>
  <c r="AF9" i="1"/>
  <c r="E9" i="1"/>
  <c r="O9" i="1"/>
  <c r="Y9" i="1"/>
  <c r="AJ9" i="1" l="1"/>
  <c r="AH9" i="1" s="1"/>
  <c r="AJ13" i="1"/>
  <c r="AJ17" i="1"/>
  <c r="AJ21" i="1"/>
  <c r="AL21" i="1"/>
  <c r="AS21" i="1" s="1"/>
  <c r="AL17" i="1"/>
  <c r="AS17" i="1" s="1"/>
  <c r="AL13" i="1"/>
  <c r="AS13" i="1" l="1"/>
  <c r="AF32" i="1"/>
  <c r="Y32" i="1"/>
  <c r="V32" i="1"/>
  <c r="O32" i="1"/>
  <c r="L32" i="1"/>
  <c r="E32" i="1"/>
  <c r="AY4" i="1"/>
  <c r="AY21" i="1"/>
  <c r="AY17" i="1"/>
  <c r="AY13" i="1"/>
  <c r="AY9" i="1"/>
  <c r="A91" i="3"/>
  <c r="A90" i="3"/>
  <c r="A89" i="3"/>
  <c r="A88" i="3"/>
  <c r="A87" i="3"/>
  <c r="A86" i="3"/>
  <c r="A84" i="3"/>
  <c r="A83" i="3"/>
  <c r="A82" i="3"/>
  <c r="A81" i="3"/>
  <c r="A80" i="3"/>
  <c r="A79" i="3"/>
  <c r="A77" i="3"/>
  <c r="A76" i="3"/>
  <c r="A75" i="3"/>
  <c r="A74" i="3"/>
  <c r="A73" i="3"/>
  <c r="A72" i="3"/>
  <c r="A70" i="3"/>
  <c r="A69" i="3"/>
  <c r="A68" i="3"/>
  <c r="A67" i="3"/>
  <c r="A66" i="3"/>
  <c r="A65" i="3"/>
  <c r="A63" i="3"/>
  <c r="A62" i="3"/>
  <c r="A61" i="3"/>
  <c r="A60" i="3"/>
  <c r="A59" i="3"/>
  <c r="A58" i="3"/>
  <c r="A56" i="3"/>
  <c r="A55" i="3"/>
  <c r="A54" i="3"/>
  <c r="A53" i="3"/>
  <c r="A52" i="3"/>
  <c r="A51" i="3"/>
  <c r="A49" i="3"/>
  <c r="A48" i="3"/>
  <c r="A47" i="3"/>
  <c r="A46" i="3"/>
  <c r="A45" i="3"/>
  <c r="A44" i="3"/>
  <c r="A42" i="3"/>
  <c r="A41" i="3"/>
  <c r="A40" i="3"/>
  <c r="A39" i="3"/>
  <c r="A38" i="3"/>
  <c r="A37" i="3"/>
  <c r="A35" i="3"/>
  <c r="A34" i="3"/>
  <c r="A33" i="3"/>
  <c r="A32" i="3"/>
  <c r="A31" i="3"/>
  <c r="A30" i="3"/>
  <c r="A28" i="3"/>
  <c r="A27" i="3"/>
  <c r="A26" i="3"/>
  <c r="A25" i="3"/>
  <c r="A24" i="3"/>
  <c r="A23" i="3"/>
  <c r="A21" i="3"/>
  <c r="A20" i="3"/>
  <c r="A19" i="3"/>
  <c r="A18" i="3"/>
  <c r="A17" i="3"/>
  <c r="A16" i="3"/>
  <c r="A14" i="3"/>
  <c r="A13" i="3"/>
  <c r="A12" i="3"/>
  <c r="A11" i="3"/>
  <c r="A10" i="3"/>
  <c r="A9" i="3"/>
  <c r="A7" i="3"/>
  <c r="A6" i="3"/>
  <c r="A5" i="3"/>
  <c r="A4" i="3"/>
  <c r="A3" i="3"/>
  <c r="A2" i="3"/>
  <c r="AL32" i="1" l="1"/>
  <c r="AJ32" i="1"/>
  <c r="AT32" i="1" s="1"/>
  <c r="A85" i="3"/>
  <c r="A78" i="3"/>
  <c r="A71" i="3"/>
  <c r="A64" i="3"/>
  <c r="A57" i="3"/>
  <c r="A50" i="3"/>
  <c r="A43" i="3"/>
  <c r="A36" i="3"/>
  <c r="A29" i="3"/>
  <c r="A22" i="3"/>
  <c r="A15" i="3"/>
  <c r="A8" i="3"/>
  <c r="A1" i="3"/>
  <c r="AR32" i="1"/>
  <c r="AP32" i="1"/>
  <c r="AR9" i="1"/>
  <c r="AP9" i="1"/>
  <c r="AR21" i="1"/>
  <c r="AP21" i="1"/>
  <c r="AR17" i="1"/>
  <c r="AP17" i="1"/>
  <c r="AR13" i="1"/>
  <c r="AP13" i="1"/>
  <c r="E7" i="2"/>
  <c r="A4" i="2"/>
  <c r="D2" i="2"/>
  <c r="C2" i="2"/>
  <c r="B2" i="2"/>
  <c r="A2" i="2"/>
  <c r="AI32" i="1" l="1"/>
  <c r="AS32" i="1"/>
  <c r="AU32" i="1" s="1"/>
  <c r="AP25" i="1"/>
  <c r="AR25" i="1"/>
  <c r="AO9" i="1"/>
  <c r="AL9" i="1"/>
  <c r="AI9" i="1" s="1"/>
  <c r="AM9" i="1"/>
  <c r="AO17" i="1"/>
  <c r="AM13" i="1"/>
  <c r="AM21" i="1"/>
  <c r="AM17" i="1"/>
  <c r="AH32" i="1"/>
  <c r="AO13" i="1"/>
  <c r="AM32" i="1"/>
  <c r="AO21" i="1"/>
  <c r="AO32" i="1"/>
  <c r="AH21" i="1" l="1"/>
  <c r="AU21" i="1"/>
  <c r="AI21" i="1"/>
  <c r="AH17" i="1"/>
  <c r="AU17" i="1"/>
  <c r="AI17" i="1"/>
  <c r="AH13" i="1"/>
  <c r="AU13" i="1"/>
  <c r="AI13" i="1"/>
  <c r="AS9" i="1"/>
  <c r="AS25" i="1" s="1"/>
  <c r="AP30" i="1"/>
  <c r="AM25" i="1"/>
  <c r="AO25" i="1"/>
  <c r="AJ25" i="1"/>
  <c r="AL25" i="1"/>
  <c r="AT25" i="1" l="1"/>
  <c r="AI25" i="1"/>
  <c r="AU9" i="1"/>
  <c r="AU25" i="1" s="1"/>
  <c r="AM30" i="1"/>
  <c r="AH25" i="1"/>
  <c r="AJ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Katsuhide Ito</author>
    <author>山田陽一朗</author>
  </authors>
  <commentList>
    <comment ref="C1" authorId="0" shapeId="0" xr:uid="{0C405367-4237-48FE-A6CB-96EE88CFD70B}">
      <text>
        <r>
          <rPr>
            <b/>
            <sz val="9"/>
            <color indexed="81"/>
            <rFont val="MS P ゴシック"/>
            <family val="3"/>
            <charset val="128"/>
          </rPr>
          <t>部を選択</t>
        </r>
      </text>
    </comment>
    <comment ref="E1" authorId="0" shapeId="0" xr:uid="{D1FEA19A-87F5-4121-9B78-BCF29D2A7389}">
      <text>
        <r>
          <rPr>
            <b/>
            <sz val="9"/>
            <color indexed="81"/>
            <rFont val="MS P ゴシック"/>
            <family val="3"/>
            <charset val="128"/>
          </rPr>
          <t>ブロックを選択
（なければ、空白のまま）</t>
        </r>
      </text>
    </comment>
    <comment ref="AH4" authorId="0" shapeId="0" xr:uid="{DBFD41CB-06A1-4EAD-A4A8-F8E2E99CEC5A}">
      <text>
        <r>
          <rPr>
            <b/>
            <sz val="9"/>
            <color indexed="81"/>
            <rFont val="MS P ゴシック"/>
            <family val="3"/>
            <charset val="128"/>
          </rPr>
          <t>自チームを選択</t>
        </r>
      </text>
    </comment>
    <comment ref="C9" authorId="1" shapeId="0" xr:uid="{00000000-0006-0000-0000-000001000000}">
      <text>
        <r>
          <rPr>
            <b/>
            <sz val="9"/>
            <color indexed="81"/>
            <rFont val="ＭＳ Ｐゴシック"/>
            <family val="3"/>
            <charset val="128"/>
          </rPr>
          <t>選択してください</t>
        </r>
      </text>
    </comment>
    <comment ref="D9" authorId="1" shapeId="0" xr:uid="{00000000-0006-0000-0000-000002000000}">
      <text>
        <r>
          <rPr>
            <b/>
            <sz val="9"/>
            <color indexed="81"/>
            <rFont val="ＭＳ Ｐゴシック"/>
            <family val="3"/>
            <charset val="128"/>
          </rPr>
          <t>選手を選択</t>
        </r>
      </text>
    </comment>
    <comment ref="M9" authorId="1" shapeId="0" xr:uid="{00000000-0006-0000-0000-000003000000}">
      <text>
        <r>
          <rPr>
            <b/>
            <sz val="9"/>
            <color indexed="81"/>
            <rFont val="ＭＳ Ｐゴシック"/>
            <family val="3"/>
            <charset val="128"/>
          </rPr>
          <t>選手を選択</t>
        </r>
      </text>
    </comment>
    <comment ref="N9" authorId="1" shapeId="0" xr:uid="{00000000-0006-0000-0000-000004000000}">
      <text>
        <r>
          <rPr>
            <b/>
            <sz val="9"/>
            <color indexed="81"/>
            <rFont val="ＭＳ Ｐゴシック"/>
            <family val="3"/>
            <charset val="128"/>
          </rPr>
          <t>選手を選択</t>
        </r>
      </text>
    </comment>
    <comment ref="W9" authorId="1" shapeId="0" xr:uid="{00000000-0006-0000-0000-000005000000}">
      <text>
        <r>
          <rPr>
            <b/>
            <sz val="9"/>
            <color indexed="81"/>
            <rFont val="ＭＳ Ｐゴシック"/>
            <family val="3"/>
            <charset val="128"/>
          </rPr>
          <t>選手を選択</t>
        </r>
      </text>
    </comment>
    <comment ref="X9" authorId="1" shapeId="0" xr:uid="{00000000-0006-0000-0000-000006000000}">
      <text>
        <r>
          <rPr>
            <b/>
            <sz val="9"/>
            <color indexed="81"/>
            <rFont val="ＭＳ Ｐゴシック"/>
            <family val="3"/>
            <charset val="128"/>
          </rPr>
          <t>選手を選択</t>
        </r>
      </text>
    </comment>
    <comment ref="AG9" authorId="1" shapeId="0" xr:uid="{00000000-0006-0000-0000-000007000000}">
      <text>
        <r>
          <rPr>
            <b/>
            <sz val="9"/>
            <color indexed="81"/>
            <rFont val="ＭＳ Ｐゴシック"/>
            <family val="3"/>
            <charset val="128"/>
          </rPr>
          <t>選手を選択</t>
        </r>
      </text>
    </comment>
    <comment ref="D10" authorId="1" shapeId="0" xr:uid="{00000000-0006-0000-0000-000008000000}">
      <text>
        <r>
          <rPr>
            <b/>
            <sz val="9"/>
            <color indexed="81"/>
            <rFont val="ＭＳ Ｐゴシック"/>
            <family val="3"/>
            <charset val="128"/>
          </rPr>
          <t>選手を選択</t>
        </r>
      </text>
    </comment>
    <comment ref="M10" authorId="1" shapeId="0" xr:uid="{00000000-0006-0000-0000-000009000000}">
      <text>
        <r>
          <rPr>
            <b/>
            <sz val="9"/>
            <color indexed="81"/>
            <rFont val="ＭＳ Ｐゴシック"/>
            <family val="3"/>
            <charset val="128"/>
          </rPr>
          <t>選手を選択</t>
        </r>
      </text>
    </comment>
    <comment ref="N10" authorId="1" shapeId="0" xr:uid="{00000000-0006-0000-0000-00000A000000}">
      <text>
        <r>
          <rPr>
            <b/>
            <sz val="9"/>
            <color indexed="81"/>
            <rFont val="ＭＳ Ｐゴシック"/>
            <family val="3"/>
            <charset val="128"/>
          </rPr>
          <t>選手を選択</t>
        </r>
      </text>
    </comment>
    <comment ref="W10" authorId="1" shapeId="0" xr:uid="{00000000-0006-0000-0000-00000B000000}">
      <text>
        <r>
          <rPr>
            <b/>
            <sz val="9"/>
            <color indexed="81"/>
            <rFont val="ＭＳ Ｐゴシック"/>
            <family val="3"/>
            <charset val="128"/>
          </rPr>
          <t>選手を選択</t>
        </r>
      </text>
    </comment>
    <comment ref="X10" authorId="1" shapeId="0" xr:uid="{00000000-0006-0000-0000-00000C000000}">
      <text>
        <r>
          <rPr>
            <b/>
            <sz val="9"/>
            <color indexed="81"/>
            <rFont val="ＭＳ Ｐゴシック"/>
            <family val="3"/>
            <charset val="128"/>
          </rPr>
          <t>選手を選択</t>
        </r>
      </text>
    </comment>
    <comment ref="AG10" authorId="1" shapeId="0" xr:uid="{00000000-0006-0000-0000-00000D000000}">
      <text>
        <r>
          <rPr>
            <b/>
            <sz val="9"/>
            <color indexed="81"/>
            <rFont val="ＭＳ Ｐゴシック"/>
            <family val="3"/>
            <charset val="128"/>
          </rPr>
          <t>選手を選択</t>
        </r>
      </text>
    </comment>
    <comment ref="E12" authorId="1" shapeId="0" xr:uid="{00000000-0006-0000-0000-00000E000000}">
      <text>
        <r>
          <rPr>
            <b/>
            <sz val="9"/>
            <color indexed="81"/>
            <rFont val="ＭＳ Ｐゴシック"/>
            <family val="3"/>
            <charset val="128"/>
          </rPr>
          <t>200*/**/**形式で</t>
        </r>
      </text>
    </comment>
    <comment ref="O12" authorId="1" shapeId="0" xr:uid="{00000000-0006-0000-0000-00000F000000}">
      <text>
        <r>
          <rPr>
            <b/>
            <sz val="9"/>
            <color indexed="81"/>
            <rFont val="ＭＳ Ｐゴシック"/>
            <family val="3"/>
            <charset val="128"/>
          </rPr>
          <t>200*/**/**形式で</t>
        </r>
      </text>
    </comment>
    <comment ref="Y12" authorId="1" shapeId="0" xr:uid="{00000000-0006-0000-0000-000010000000}">
      <text>
        <r>
          <rPr>
            <b/>
            <sz val="9"/>
            <color indexed="81"/>
            <rFont val="ＭＳ Ｐゴシック"/>
            <family val="3"/>
            <charset val="128"/>
          </rPr>
          <t>200*/**/**形式で</t>
        </r>
      </text>
    </comment>
    <comment ref="C13" authorId="1" shapeId="0" xr:uid="{00000000-0006-0000-0000-000011000000}">
      <text>
        <r>
          <rPr>
            <b/>
            <sz val="9"/>
            <color indexed="81"/>
            <rFont val="ＭＳ Ｐゴシック"/>
            <family val="3"/>
            <charset val="128"/>
          </rPr>
          <t>選択してください</t>
        </r>
      </text>
    </comment>
    <comment ref="D13" authorId="1" shapeId="0" xr:uid="{00000000-0006-0000-0000-000012000000}">
      <text>
        <r>
          <rPr>
            <b/>
            <sz val="9"/>
            <color indexed="81"/>
            <rFont val="ＭＳ Ｐゴシック"/>
            <family val="3"/>
            <charset val="128"/>
          </rPr>
          <t>選手を選択</t>
        </r>
      </text>
    </comment>
    <comment ref="M13" authorId="1" shapeId="0" xr:uid="{00000000-0006-0000-0000-000013000000}">
      <text>
        <r>
          <rPr>
            <b/>
            <sz val="9"/>
            <color indexed="81"/>
            <rFont val="ＭＳ Ｐゴシック"/>
            <family val="3"/>
            <charset val="128"/>
          </rPr>
          <t>選手を選択</t>
        </r>
      </text>
    </comment>
    <comment ref="N13" authorId="1" shapeId="0" xr:uid="{00000000-0006-0000-0000-000014000000}">
      <text>
        <r>
          <rPr>
            <b/>
            <sz val="9"/>
            <color indexed="81"/>
            <rFont val="ＭＳ Ｐゴシック"/>
            <family val="3"/>
            <charset val="128"/>
          </rPr>
          <t>選手を選択</t>
        </r>
      </text>
    </comment>
    <comment ref="W13" authorId="1" shapeId="0" xr:uid="{00000000-0006-0000-0000-000015000000}">
      <text>
        <r>
          <rPr>
            <b/>
            <sz val="9"/>
            <color indexed="81"/>
            <rFont val="ＭＳ Ｐゴシック"/>
            <family val="3"/>
            <charset val="128"/>
          </rPr>
          <t>選手を選択</t>
        </r>
      </text>
    </comment>
    <comment ref="X13" authorId="1" shapeId="0" xr:uid="{00000000-0006-0000-0000-000016000000}">
      <text>
        <r>
          <rPr>
            <b/>
            <sz val="9"/>
            <color indexed="81"/>
            <rFont val="ＭＳ Ｐゴシック"/>
            <family val="3"/>
            <charset val="128"/>
          </rPr>
          <t>選手を選択</t>
        </r>
      </text>
    </comment>
    <comment ref="AG13" authorId="1" shapeId="0" xr:uid="{00000000-0006-0000-0000-000017000000}">
      <text>
        <r>
          <rPr>
            <b/>
            <sz val="9"/>
            <color indexed="81"/>
            <rFont val="ＭＳ Ｐゴシック"/>
            <family val="3"/>
            <charset val="128"/>
          </rPr>
          <t>選手を選択</t>
        </r>
      </text>
    </comment>
    <comment ref="D14" authorId="1" shapeId="0" xr:uid="{00000000-0006-0000-0000-000018000000}">
      <text>
        <r>
          <rPr>
            <b/>
            <sz val="9"/>
            <color indexed="81"/>
            <rFont val="ＭＳ Ｐゴシック"/>
            <family val="3"/>
            <charset val="128"/>
          </rPr>
          <t>選手を選択</t>
        </r>
      </text>
    </comment>
    <comment ref="M14" authorId="1" shapeId="0" xr:uid="{00000000-0006-0000-0000-000019000000}">
      <text>
        <r>
          <rPr>
            <b/>
            <sz val="9"/>
            <color indexed="81"/>
            <rFont val="ＭＳ Ｐゴシック"/>
            <family val="3"/>
            <charset val="128"/>
          </rPr>
          <t>選手を選択</t>
        </r>
      </text>
    </comment>
    <comment ref="N14" authorId="1" shapeId="0" xr:uid="{00000000-0006-0000-0000-00001A000000}">
      <text>
        <r>
          <rPr>
            <b/>
            <sz val="9"/>
            <color indexed="81"/>
            <rFont val="ＭＳ Ｐゴシック"/>
            <family val="3"/>
            <charset val="128"/>
          </rPr>
          <t>選手を選択</t>
        </r>
      </text>
    </comment>
    <comment ref="W14" authorId="1" shapeId="0" xr:uid="{00000000-0006-0000-0000-00001B000000}">
      <text>
        <r>
          <rPr>
            <b/>
            <sz val="9"/>
            <color indexed="81"/>
            <rFont val="ＭＳ Ｐゴシック"/>
            <family val="3"/>
            <charset val="128"/>
          </rPr>
          <t>選手を選択</t>
        </r>
      </text>
    </comment>
    <comment ref="X14" authorId="1" shapeId="0" xr:uid="{00000000-0006-0000-0000-00001C000000}">
      <text>
        <r>
          <rPr>
            <b/>
            <sz val="9"/>
            <color indexed="81"/>
            <rFont val="ＭＳ Ｐゴシック"/>
            <family val="3"/>
            <charset val="128"/>
          </rPr>
          <t>選手を選択</t>
        </r>
      </text>
    </comment>
    <comment ref="AG14" authorId="1" shapeId="0" xr:uid="{00000000-0006-0000-0000-00001D000000}">
      <text>
        <r>
          <rPr>
            <b/>
            <sz val="9"/>
            <color indexed="81"/>
            <rFont val="ＭＳ Ｐゴシック"/>
            <family val="3"/>
            <charset val="128"/>
          </rPr>
          <t>選手を選択</t>
        </r>
      </text>
    </comment>
    <comment ref="E16" authorId="1" shapeId="0" xr:uid="{00000000-0006-0000-0000-00001E000000}">
      <text>
        <r>
          <rPr>
            <b/>
            <sz val="9"/>
            <color indexed="81"/>
            <rFont val="ＭＳ Ｐゴシック"/>
            <family val="3"/>
            <charset val="128"/>
          </rPr>
          <t>200*/**/**形式で</t>
        </r>
      </text>
    </comment>
    <comment ref="O16" authorId="1" shapeId="0" xr:uid="{00000000-0006-0000-0000-00001F000000}">
      <text>
        <r>
          <rPr>
            <b/>
            <sz val="9"/>
            <color indexed="81"/>
            <rFont val="ＭＳ Ｐゴシック"/>
            <family val="3"/>
            <charset val="128"/>
          </rPr>
          <t>200*/**/**形式で</t>
        </r>
      </text>
    </comment>
    <comment ref="Y16" authorId="1" shapeId="0" xr:uid="{00000000-0006-0000-0000-000020000000}">
      <text>
        <r>
          <rPr>
            <b/>
            <sz val="9"/>
            <color indexed="81"/>
            <rFont val="ＭＳ Ｐゴシック"/>
            <family val="3"/>
            <charset val="128"/>
          </rPr>
          <t>200*/**/**形式で</t>
        </r>
      </text>
    </comment>
    <comment ref="C17" authorId="1" shapeId="0" xr:uid="{00000000-0006-0000-0000-000021000000}">
      <text>
        <r>
          <rPr>
            <b/>
            <sz val="9"/>
            <color indexed="81"/>
            <rFont val="ＭＳ Ｐゴシック"/>
            <family val="3"/>
            <charset val="128"/>
          </rPr>
          <t>選択してください</t>
        </r>
      </text>
    </comment>
    <comment ref="D17" authorId="1" shapeId="0" xr:uid="{00000000-0006-0000-0000-000022000000}">
      <text>
        <r>
          <rPr>
            <b/>
            <sz val="9"/>
            <color indexed="81"/>
            <rFont val="ＭＳ Ｐゴシック"/>
            <family val="3"/>
            <charset val="128"/>
          </rPr>
          <t>選手を選択</t>
        </r>
      </text>
    </comment>
    <comment ref="M17" authorId="1" shapeId="0" xr:uid="{00000000-0006-0000-0000-000023000000}">
      <text>
        <r>
          <rPr>
            <b/>
            <sz val="9"/>
            <color indexed="81"/>
            <rFont val="ＭＳ Ｐゴシック"/>
            <family val="3"/>
            <charset val="128"/>
          </rPr>
          <t>選手を選択</t>
        </r>
      </text>
    </comment>
    <comment ref="N17" authorId="1" shapeId="0" xr:uid="{00000000-0006-0000-0000-000024000000}">
      <text>
        <r>
          <rPr>
            <b/>
            <sz val="9"/>
            <color indexed="81"/>
            <rFont val="ＭＳ Ｐゴシック"/>
            <family val="3"/>
            <charset val="128"/>
          </rPr>
          <t>選手を選択</t>
        </r>
      </text>
    </comment>
    <comment ref="W17" authorId="1" shapeId="0" xr:uid="{00000000-0006-0000-0000-000025000000}">
      <text>
        <r>
          <rPr>
            <b/>
            <sz val="9"/>
            <color indexed="81"/>
            <rFont val="ＭＳ Ｐゴシック"/>
            <family val="3"/>
            <charset val="128"/>
          </rPr>
          <t>選手を選択</t>
        </r>
      </text>
    </comment>
    <comment ref="X17" authorId="1" shapeId="0" xr:uid="{00000000-0006-0000-0000-000026000000}">
      <text>
        <r>
          <rPr>
            <b/>
            <sz val="9"/>
            <color indexed="81"/>
            <rFont val="ＭＳ Ｐゴシック"/>
            <family val="3"/>
            <charset val="128"/>
          </rPr>
          <t>選手を選択</t>
        </r>
      </text>
    </comment>
    <comment ref="AG17" authorId="1" shapeId="0" xr:uid="{00000000-0006-0000-0000-000027000000}">
      <text>
        <r>
          <rPr>
            <b/>
            <sz val="9"/>
            <color indexed="81"/>
            <rFont val="ＭＳ Ｐゴシック"/>
            <family val="3"/>
            <charset val="128"/>
          </rPr>
          <t>選手を選択</t>
        </r>
      </text>
    </comment>
    <comment ref="D18" authorId="1" shapeId="0" xr:uid="{00000000-0006-0000-0000-000028000000}">
      <text>
        <r>
          <rPr>
            <b/>
            <sz val="9"/>
            <color indexed="81"/>
            <rFont val="ＭＳ Ｐゴシック"/>
            <family val="3"/>
            <charset val="128"/>
          </rPr>
          <t>選手を選択</t>
        </r>
      </text>
    </comment>
    <comment ref="M18" authorId="1" shapeId="0" xr:uid="{00000000-0006-0000-0000-000029000000}">
      <text>
        <r>
          <rPr>
            <b/>
            <sz val="9"/>
            <color indexed="81"/>
            <rFont val="ＭＳ Ｐゴシック"/>
            <family val="3"/>
            <charset val="128"/>
          </rPr>
          <t>選手を選択</t>
        </r>
      </text>
    </comment>
    <comment ref="N18" authorId="1" shapeId="0" xr:uid="{00000000-0006-0000-0000-00002A000000}">
      <text>
        <r>
          <rPr>
            <b/>
            <sz val="9"/>
            <color indexed="81"/>
            <rFont val="ＭＳ Ｐゴシック"/>
            <family val="3"/>
            <charset val="128"/>
          </rPr>
          <t>選手を選択</t>
        </r>
      </text>
    </comment>
    <comment ref="W18" authorId="1" shapeId="0" xr:uid="{00000000-0006-0000-0000-00002B000000}">
      <text>
        <r>
          <rPr>
            <b/>
            <sz val="9"/>
            <color indexed="81"/>
            <rFont val="ＭＳ Ｐゴシック"/>
            <family val="3"/>
            <charset val="128"/>
          </rPr>
          <t>選手を選択</t>
        </r>
      </text>
    </comment>
    <comment ref="X18" authorId="1" shapeId="0" xr:uid="{00000000-0006-0000-0000-00002C000000}">
      <text>
        <r>
          <rPr>
            <b/>
            <sz val="9"/>
            <color indexed="81"/>
            <rFont val="ＭＳ Ｐゴシック"/>
            <family val="3"/>
            <charset val="128"/>
          </rPr>
          <t>選手を選択</t>
        </r>
      </text>
    </comment>
    <comment ref="AG18" authorId="1" shapeId="0" xr:uid="{00000000-0006-0000-0000-00002D000000}">
      <text>
        <r>
          <rPr>
            <b/>
            <sz val="9"/>
            <color indexed="81"/>
            <rFont val="ＭＳ Ｐゴシック"/>
            <family val="3"/>
            <charset val="128"/>
          </rPr>
          <t>選手を選択</t>
        </r>
      </text>
    </comment>
    <comment ref="E20" authorId="1" shapeId="0" xr:uid="{00000000-0006-0000-0000-00002E000000}">
      <text>
        <r>
          <rPr>
            <b/>
            <sz val="9"/>
            <color indexed="81"/>
            <rFont val="ＭＳ Ｐゴシック"/>
            <family val="3"/>
            <charset val="128"/>
          </rPr>
          <t>200*/**/**形式で</t>
        </r>
      </text>
    </comment>
    <comment ref="O20" authorId="1" shapeId="0" xr:uid="{00000000-0006-0000-0000-00002F000000}">
      <text>
        <r>
          <rPr>
            <b/>
            <sz val="9"/>
            <color indexed="81"/>
            <rFont val="ＭＳ Ｐゴシック"/>
            <family val="3"/>
            <charset val="128"/>
          </rPr>
          <t>200*/**/**形式で</t>
        </r>
      </text>
    </comment>
    <comment ref="Y20" authorId="1" shapeId="0" xr:uid="{00000000-0006-0000-0000-000030000000}">
      <text>
        <r>
          <rPr>
            <b/>
            <sz val="9"/>
            <color indexed="81"/>
            <rFont val="ＭＳ Ｐゴシック"/>
            <family val="3"/>
            <charset val="128"/>
          </rPr>
          <t>200*/**/**形式で</t>
        </r>
      </text>
    </comment>
    <comment ref="C21" authorId="1" shapeId="0" xr:uid="{00000000-0006-0000-0000-000031000000}">
      <text>
        <r>
          <rPr>
            <b/>
            <sz val="9"/>
            <color indexed="81"/>
            <rFont val="ＭＳ Ｐゴシック"/>
            <family val="3"/>
            <charset val="128"/>
          </rPr>
          <t>選択してください</t>
        </r>
      </text>
    </comment>
    <comment ref="D21" authorId="1" shapeId="0" xr:uid="{00000000-0006-0000-0000-000032000000}">
      <text>
        <r>
          <rPr>
            <b/>
            <sz val="9"/>
            <color indexed="81"/>
            <rFont val="ＭＳ Ｐゴシック"/>
            <family val="3"/>
            <charset val="128"/>
          </rPr>
          <t>選手を選択</t>
        </r>
      </text>
    </comment>
    <comment ref="M21" authorId="1" shapeId="0" xr:uid="{00000000-0006-0000-0000-000033000000}">
      <text>
        <r>
          <rPr>
            <b/>
            <sz val="9"/>
            <color indexed="81"/>
            <rFont val="ＭＳ Ｐゴシック"/>
            <family val="3"/>
            <charset val="128"/>
          </rPr>
          <t>選手を選択</t>
        </r>
      </text>
    </comment>
    <comment ref="N21" authorId="1" shapeId="0" xr:uid="{00000000-0006-0000-0000-000034000000}">
      <text>
        <r>
          <rPr>
            <b/>
            <sz val="9"/>
            <color indexed="81"/>
            <rFont val="ＭＳ Ｐゴシック"/>
            <family val="3"/>
            <charset val="128"/>
          </rPr>
          <t>選手を選択</t>
        </r>
      </text>
    </comment>
    <comment ref="W21" authorId="1" shapeId="0" xr:uid="{00000000-0006-0000-0000-000035000000}">
      <text>
        <r>
          <rPr>
            <b/>
            <sz val="9"/>
            <color indexed="81"/>
            <rFont val="ＭＳ Ｐゴシック"/>
            <family val="3"/>
            <charset val="128"/>
          </rPr>
          <t>選手を選択</t>
        </r>
      </text>
    </comment>
    <comment ref="X21" authorId="1" shapeId="0" xr:uid="{00000000-0006-0000-0000-000036000000}">
      <text>
        <r>
          <rPr>
            <b/>
            <sz val="9"/>
            <color indexed="81"/>
            <rFont val="ＭＳ Ｐゴシック"/>
            <family val="3"/>
            <charset val="128"/>
          </rPr>
          <t>選手を選択</t>
        </r>
      </text>
    </comment>
    <comment ref="AG21" authorId="1" shapeId="0" xr:uid="{00000000-0006-0000-0000-000037000000}">
      <text>
        <r>
          <rPr>
            <b/>
            <sz val="9"/>
            <color indexed="81"/>
            <rFont val="ＭＳ Ｐゴシック"/>
            <family val="3"/>
            <charset val="128"/>
          </rPr>
          <t>選手を選択</t>
        </r>
      </text>
    </comment>
    <comment ref="D22" authorId="1" shapeId="0" xr:uid="{00000000-0006-0000-0000-000038000000}">
      <text>
        <r>
          <rPr>
            <b/>
            <sz val="9"/>
            <color indexed="81"/>
            <rFont val="ＭＳ Ｐゴシック"/>
            <family val="3"/>
            <charset val="128"/>
          </rPr>
          <t>選手を選択</t>
        </r>
      </text>
    </comment>
    <comment ref="M22" authorId="1" shapeId="0" xr:uid="{00000000-0006-0000-0000-000039000000}">
      <text>
        <r>
          <rPr>
            <b/>
            <sz val="9"/>
            <color indexed="81"/>
            <rFont val="ＭＳ Ｐゴシック"/>
            <family val="3"/>
            <charset val="128"/>
          </rPr>
          <t>選手を選択</t>
        </r>
      </text>
    </comment>
    <comment ref="N22" authorId="1" shapeId="0" xr:uid="{00000000-0006-0000-0000-00003A000000}">
      <text>
        <r>
          <rPr>
            <b/>
            <sz val="9"/>
            <color indexed="81"/>
            <rFont val="ＭＳ Ｐゴシック"/>
            <family val="3"/>
            <charset val="128"/>
          </rPr>
          <t>選手を選択</t>
        </r>
      </text>
    </comment>
    <comment ref="W22" authorId="1" shapeId="0" xr:uid="{00000000-0006-0000-0000-00003B000000}">
      <text>
        <r>
          <rPr>
            <b/>
            <sz val="9"/>
            <color indexed="81"/>
            <rFont val="ＭＳ Ｐゴシック"/>
            <family val="3"/>
            <charset val="128"/>
          </rPr>
          <t>選手を選択</t>
        </r>
      </text>
    </comment>
    <comment ref="X22" authorId="1" shapeId="0" xr:uid="{00000000-0006-0000-0000-00003C000000}">
      <text>
        <r>
          <rPr>
            <b/>
            <sz val="9"/>
            <color indexed="81"/>
            <rFont val="ＭＳ Ｐゴシック"/>
            <family val="3"/>
            <charset val="128"/>
          </rPr>
          <t>選手を選択</t>
        </r>
      </text>
    </comment>
    <comment ref="AG22" authorId="1" shapeId="0" xr:uid="{00000000-0006-0000-0000-00003D000000}">
      <text>
        <r>
          <rPr>
            <b/>
            <sz val="9"/>
            <color indexed="81"/>
            <rFont val="ＭＳ Ｐゴシック"/>
            <family val="3"/>
            <charset val="128"/>
          </rPr>
          <t>選手を選択</t>
        </r>
      </text>
    </comment>
    <comment ref="E24" authorId="1" shapeId="0" xr:uid="{00000000-0006-0000-0000-00003E000000}">
      <text>
        <r>
          <rPr>
            <b/>
            <sz val="9"/>
            <color indexed="81"/>
            <rFont val="ＭＳ Ｐゴシック"/>
            <family val="3"/>
            <charset val="128"/>
          </rPr>
          <t>200*/**/**形式で</t>
        </r>
      </text>
    </comment>
    <comment ref="O24" authorId="1" shapeId="0" xr:uid="{00000000-0006-0000-0000-00003F000000}">
      <text>
        <r>
          <rPr>
            <b/>
            <sz val="9"/>
            <color indexed="81"/>
            <rFont val="ＭＳ Ｐゴシック"/>
            <family val="3"/>
            <charset val="128"/>
          </rPr>
          <t>200*/**/**形式で</t>
        </r>
      </text>
    </comment>
    <comment ref="Y24" authorId="1" shapeId="0" xr:uid="{00000000-0006-0000-0000-000040000000}">
      <text>
        <r>
          <rPr>
            <b/>
            <sz val="9"/>
            <color indexed="81"/>
            <rFont val="ＭＳ Ｐゴシック"/>
            <family val="3"/>
            <charset val="128"/>
          </rPr>
          <t>200*/**/**形式で</t>
        </r>
      </text>
    </comment>
    <comment ref="D32" authorId="1" shapeId="0" xr:uid="{D053E690-179E-4148-A609-7F78F6DE2CC4}">
      <text>
        <r>
          <rPr>
            <b/>
            <sz val="9"/>
            <color indexed="81"/>
            <rFont val="ＭＳ Ｐゴシック"/>
            <family val="3"/>
            <charset val="128"/>
          </rPr>
          <t>フルネームで</t>
        </r>
      </text>
    </comment>
    <comment ref="M32" authorId="1" shapeId="0" xr:uid="{C11F87F0-B920-4600-BD5B-9C3B73502148}">
      <text>
        <r>
          <rPr>
            <b/>
            <sz val="9"/>
            <color indexed="81"/>
            <rFont val="ＭＳ Ｐゴシック"/>
            <family val="3"/>
            <charset val="128"/>
          </rPr>
          <t>フルネームで</t>
        </r>
      </text>
    </comment>
    <comment ref="N32" authorId="1" shapeId="0" xr:uid="{FF2F48FA-6A6A-4567-9D8C-C0627723009E}">
      <text>
        <r>
          <rPr>
            <b/>
            <sz val="9"/>
            <color indexed="81"/>
            <rFont val="ＭＳ Ｐゴシック"/>
            <family val="3"/>
            <charset val="128"/>
          </rPr>
          <t>フルネームで</t>
        </r>
      </text>
    </comment>
    <comment ref="W32" authorId="1" shapeId="0" xr:uid="{97CAD1A0-9C93-4C84-8777-68DC9374571A}">
      <text>
        <r>
          <rPr>
            <b/>
            <sz val="9"/>
            <color indexed="81"/>
            <rFont val="ＭＳ Ｐゴシック"/>
            <family val="3"/>
            <charset val="128"/>
          </rPr>
          <t>フルネームで</t>
        </r>
      </text>
    </comment>
    <comment ref="X32" authorId="1" shapeId="0" xr:uid="{8FA9C503-ACB6-4AD8-9A7B-C3B2A6A75F13}">
      <text>
        <r>
          <rPr>
            <b/>
            <sz val="9"/>
            <color indexed="81"/>
            <rFont val="ＭＳ Ｐゴシック"/>
            <family val="3"/>
            <charset val="128"/>
          </rPr>
          <t>フルネームで</t>
        </r>
      </text>
    </comment>
    <comment ref="AG32" authorId="1" shapeId="0" xr:uid="{74D633EE-A220-4122-BF30-E25417947BD7}">
      <text>
        <r>
          <rPr>
            <b/>
            <sz val="9"/>
            <color indexed="81"/>
            <rFont val="ＭＳ Ｐゴシック"/>
            <family val="3"/>
            <charset val="128"/>
          </rPr>
          <t>フルネームで</t>
        </r>
      </text>
    </comment>
    <comment ref="D33" authorId="1" shapeId="0" xr:uid="{AA225053-8846-4937-B70F-64BF5A25EF5E}">
      <text>
        <r>
          <rPr>
            <b/>
            <sz val="9"/>
            <color indexed="81"/>
            <rFont val="ＭＳ Ｐゴシック"/>
            <family val="3"/>
            <charset val="128"/>
          </rPr>
          <t>フルネームで</t>
        </r>
      </text>
    </comment>
    <comment ref="M33" authorId="1" shapeId="0" xr:uid="{D121E13A-C8BD-4518-AF68-6DCD654EEAC3}">
      <text>
        <r>
          <rPr>
            <b/>
            <sz val="9"/>
            <color indexed="81"/>
            <rFont val="ＭＳ Ｐゴシック"/>
            <family val="3"/>
            <charset val="128"/>
          </rPr>
          <t>フルネームで</t>
        </r>
      </text>
    </comment>
    <comment ref="N33" authorId="1" shapeId="0" xr:uid="{54BBC60D-CC68-45DF-B74C-011E6BAA1E7A}">
      <text>
        <r>
          <rPr>
            <b/>
            <sz val="9"/>
            <color indexed="81"/>
            <rFont val="ＭＳ Ｐゴシック"/>
            <family val="3"/>
            <charset val="128"/>
          </rPr>
          <t>フルネームで</t>
        </r>
      </text>
    </comment>
    <comment ref="W33" authorId="1" shapeId="0" xr:uid="{9C85C463-BB90-4FFB-981B-D838705500FD}">
      <text>
        <r>
          <rPr>
            <b/>
            <sz val="9"/>
            <color indexed="81"/>
            <rFont val="ＭＳ Ｐゴシック"/>
            <family val="3"/>
            <charset val="128"/>
          </rPr>
          <t>フルネームで</t>
        </r>
      </text>
    </comment>
    <comment ref="X33" authorId="1" shapeId="0" xr:uid="{34ED3C6D-26BC-4B63-BAD3-1EE5EA268F1C}">
      <text>
        <r>
          <rPr>
            <b/>
            <sz val="9"/>
            <color indexed="81"/>
            <rFont val="ＭＳ Ｐゴシック"/>
            <family val="3"/>
            <charset val="128"/>
          </rPr>
          <t>フルネームで</t>
        </r>
      </text>
    </comment>
    <comment ref="AG33" authorId="1" shapeId="0" xr:uid="{5F476501-EE91-4D6A-A22D-C9E28E011EB2}">
      <text>
        <r>
          <rPr>
            <b/>
            <sz val="9"/>
            <color indexed="81"/>
            <rFont val="ＭＳ Ｐゴシック"/>
            <family val="3"/>
            <charset val="128"/>
          </rPr>
          <t>フルネームで</t>
        </r>
      </text>
    </comment>
    <comment ref="E35" authorId="1" shapeId="0" xr:uid="{CE6B750C-BBDB-4E81-A4A7-2E7E170E52DE}">
      <text>
        <r>
          <rPr>
            <b/>
            <sz val="9"/>
            <color indexed="81"/>
            <rFont val="ＭＳ Ｐゴシック"/>
            <family val="3"/>
            <charset val="128"/>
          </rPr>
          <t>200*/**/**形式で</t>
        </r>
      </text>
    </comment>
    <comment ref="O35" authorId="1" shapeId="0" xr:uid="{B925094A-27A0-497C-A1E1-52E43040D92F}">
      <text>
        <r>
          <rPr>
            <b/>
            <sz val="9"/>
            <color indexed="81"/>
            <rFont val="ＭＳ Ｐゴシック"/>
            <family val="3"/>
            <charset val="128"/>
          </rPr>
          <t>200*/**/**形式で</t>
        </r>
      </text>
    </comment>
    <comment ref="Y35" authorId="1" shapeId="0" xr:uid="{0B802647-5447-46EB-BD25-5EE152DDEB83}">
      <text>
        <r>
          <rPr>
            <b/>
            <sz val="9"/>
            <color indexed="81"/>
            <rFont val="ＭＳ Ｐゴシック"/>
            <family val="3"/>
            <charset val="128"/>
          </rPr>
          <t>200*/**/**形式で</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25D9DE0-A3A6-4DFE-9B03-6D05234328DE}" keepAlive="1" name="クエリ - 構成表配置" description="ブック内の '構成表配置' クエリへの接続です。" type="5" refreshedVersion="0" background="1">
    <dbPr connection="Provider=Microsoft.Mashup.OleDb.1;Data Source=$Workbook$;Location=構成表配置;Extended Properties=&quot;&quot;" command="SELECT * FROM [構成表配置]"/>
  </connection>
  <connection id="2" xr16:uid="{EAAADF97-6CA7-48CE-8830-1009877315DB}" keepAlive="1" name="クエリ - 申込データ" description="ブック内の '申込データ' クエリへの接続です。" type="5" refreshedVersion="0" background="1">
    <dbPr connection="Provider=Microsoft.Mashup.OleDb.1;Data Source=$Workbook$;Location=申込データ;Extended Properties=&quot;&quot;" command="SELECT * FROM [申込データ]"/>
  </connection>
  <connection id="3" xr16:uid="{67BAA7DD-63EE-4D65-9315-B67D4E1C8ECE}" keepAlive="1" name="クエリ - 選手リスト (2)" description="ブック内の '選手リスト (2)' クエリへの接続です。" type="5" refreshedVersion="8" background="1" saveData="1">
    <dbPr connection="Provider=Microsoft.Mashup.OleDb.1;Data Source=$Workbook$;Location=&quot;選手リスト (2)&quot;;Extended Properties=&quot;&quot;" command="SELECT * FROM [選手リスト (2)]"/>
  </connection>
</connections>
</file>

<file path=xl/sharedStrings.xml><?xml version="1.0" encoding="utf-8"?>
<sst xmlns="http://schemas.openxmlformats.org/spreadsheetml/2006/main" count="1474" uniqueCount="1193">
  <si>
    <t>会場名</t>
    <rPh sb="0" eb="2">
      <t>カイジョウ</t>
    </rPh>
    <rPh sb="2" eb="3">
      <t>メイ</t>
    </rPh>
    <phoneticPr fontId="1"/>
  </si>
  <si>
    <t>選手氏名</t>
    <rPh sb="0" eb="2">
      <t>センシュ</t>
    </rPh>
    <rPh sb="2" eb="4">
      <t>シメイ</t>
    </rPh>
    <phoneticPr fontId="1"/>
  </si>
  <si>
    <t>(</t>
    <phoneticPr fontId="1"/>
  </si>
  <si>
    <t>)</t>
    <phoneticPr fontId="1"/>
  </si>
  <si>
    <t>－</t>
  </si>
  <si>
    <t>取得</t>
    <rPh sb="0" eb="2">
      <t>シュトク</t>
    </rPh>
    <phoneticPr fontId="1"/>
  </si>
  <si>
    <t>試合率</t>
    <rPh sb="0" eb="2">
      <t>シアイ</t>
    </rPh>
    <rPh sb="2" eb="3">
      <t>リツ</t>
    </rPh>
    <phoneticPr fontId="1"/>
  </si>
  <si>
    <t>セット率</t>
    <rPh sb="3" eb="4">
      <t>リツ</t>
    </rPh>
    <phoneticPr fontId="1"/>
  </si>
  <si>
    <t>ゲーム率</t>
    <rPh sb="3" eb="4">
      <t>リツ</t>
    </rPh>
    <phoneticPr fontId="1"/>
  </si>
  <si>
    <t>試合日</t>
    <rPh sb="0" eb="2">
      <t>シアイ</t>
    </rPh>
    <rPh sb="2" eb="3">
      <t>ヒ</t>
    </rPh>
    <phoneticPr fontId="1"/>
  </si>
  <si>
    <t>第２試合</t>
    <rPh sb="0" eb="1">
      <t>ダイ</t>
    </rPh>
    <rPh sb="2" eb="4">
      <t>シアイ</t>
    </rPh>
    <phoneticPr fontId="1"/>
  </si>
  <si>
    <t>第１試合</t>
    <rPh sb="0" eb="1">
      <t>ダイ</t>
    </rPh>
    <rPh sb="2" eb="4">
      <t>シアイ</t>
    </rPh>
    <phoneticPr fontId="1"/>
  </si>
  <si>
    <t>第３試合</t>
    <rPh sb="0" eb="1">
      <t>ダイ</t>
    </rPh>
    <rPh sb="2" eb="4">
      <t>シアイ</t>
    </rPh>
    <phoneticPr fontId="1"/>
  </si>
  <si>
    <t>/</t>
    <phoneticPr fontId="1"/>
  </si>
  <si>
    <t>相手チーム</t>
    <rPh sb="0" eb="2">
      <t>アイテ</t>
    </rPh>
    <phoneticPr fontId="1"/>
  </si>
  <si>
    <t>/</t>
    <phoneticPr fontId="1"/>
  </si>
  <si>
    <t>集計及び</t>
    <rPh sb="0" eb="2">
      <t>シュウケイ</t>
    </rPh>
    <rPh sb="2" eb="3">
      <t>オヨ</t>
    </rPh>
    <phoneticPr fontId="1"/>
  </si>
  <si>
    <t>枚方クラブ</t>
    <rPh sb="0" eb="2">
      <t>ヒラカタ</t>
    </rPh>
    <phoneticPr fontId="1"/>
  </si>
  <si>
    <t>梶原　博樹</t>
    <rPh sb="0" eb="2">
      <t>カジハラ</t>
    </rPh>
    <rPh sb="3" eb="5">
      <t>ヒロキ</t>
    </rPh>
    <phoneticPr fontId="2"/>
  </si>
  <si>
    <t>宮原　茂利</t>
    <rPh sb="0" eb="2">
      <t>ミヤハラ</t>
    </rPh>
    <rPh sb="3" eb="5">
      <t>シゲトシ</t>
    </rPh>
    <phoneticPr fontId="2"/>
  </si>
  <si>
    <t>忠田　淑子</t>
    <rPh sb="0" eb="1">
      <t>チュウ</t>
    </rPh>
    <rPh sb="1" eb="2">
      <t>タ</t>
    </rPh>
    <rPh sb="3" eb="5">
      <t>トシコ</t>
    </rPh>
    <phoneticPr fontId="2"/>
  </si>
  <si>
    <t>部リーグ</t>
    <rPh sb="0" eb="1">
      <t>ブ</t>
    </rPh>
    <phoneticPr fontId="1"/>
  </si>
  <si>
    <t>勝率</t>
    <rPh sb="0" eb="1">
      <t>カチ</t>
    </rPh>
    <rPh sb="1" eb="2">
      <t>リツ</t>
    </rPh>
    <phoneticPr fontId="1"/>
  </si>
  <si>
    <t>勝</t>
    <rPh sb="0" eb="1">
      <t>カ</t>
    </rPh>
    <phoneticPr fontId="1"/>
  </si>
  <si>
    <t>敗</t>
    <rPh sb="0" eb="1">
      <t>ハイ</t>
    </rPh>
    <phoneticPr fontId="1"/>
  </si>
  <si>
    <t>自チーム</t>
    <phoneticPr fontId="1"/>
  </si>
  <si>
    <t>セット</t>
    <phoneticPr fontId="1"/>
  </si>
  <si>
    <t>ゲーム</t>
    <phoneticPr fontId="1"/>
  </si>
  <si>
    <t>自チーム</t>
    <phoneticPr fontId="1"/>
  </si>
  <si>
    <t>第１戦</t>
    <rPh sb="0" eb="1">
      <t>ダイ</t>
    </rPh>
    <rPh sb="2" eb="3">
      <t>セン</t>
    </rPh>
    <phoneticPr fontId="1"/>
  </si>
  <si>
    <t>第２戦</t>
    <rPh sb="0" eb="1">
      <t>ダイ</t>
    </rPh>
    <rPh sb="2" eb="3">
      <t>セン</t>
    </rPh>
    <phoneticPr fontId="1"/>
  </si>
  <si>
    <t>第３戦</t>
    <rPh sb="0" eb="1">
      <t>ダイ</t>
    </rPh>
    <rPh sb="2" eb="3">
      <t>セン</t>
    </rPh>
    <phoneticPr fontId="1"/>
  </si>
  <si>
    <t>第４戦</t>
    <rPh sb="0" eb="1">
      <t>ダイ</t>
    </rPh>
    <rPh sb="2" eb="3">
      <t>セン</t>
    </rPh>
    <phoneticPr fontId="1"/>
  </si>
  <si>
    <t>【記入例】</t>
    <phoneticPr fontId="1"/>
  </si>
  <si>
    <t>相手チーム</t>
    <phoneticPr fontId="1"/>
  </si>
  <si>
    <t>第○戦第○試合</t>
    <rPh sb="0" eb="1">
      <t>ダイ</t>
    </rPh>
    <rPh sb="2" eb="3">
      <t>セン</t>
    </rPh>
    <rPh sb="3" eb="4">
      <t>ダイ</t>
    </rPh>
    <rPh sb="5" eb="7">
      <t>シアイ</t>
    </rPh>
    <phoneticPr fontId="1"/>
  </si>
  <si>
    <t>詳細報告</t>
    <rPh sb="0" eb="2">
      <t>ショウサイ</t>
    </rPh>
    <rPh sb="2" eb="4">
      <t>ホウコク</t>
    </rPh>
    <phoneticPr fontId="1"/>
  </si>
  <si>
    <t>第４戦第３試合</t>
    <rPh sb="0" eb="1">
      <t>ダイ</t>
    </rPh>
    <rPh sb="2" eb="3">
      <t>セン</t>
    </rPh>
    <rPh sb="3" eb="4">
      <t>ダイ</t>
    </rPh>
    <rPh sb="5" eb="7">
      <t>シアイ</t>
    </rPh>
    <phoneticPr fontId="1"/>
  </si>
  <si>
    <t>第１戦第３試合</t>
    <rPh sb="0" eb="1">
      <t>ダイ</t>
    </rPh>
    <rPh sb="2" eb="3">
      <t>セン</t>
    </rPh>
    <rPh sb="3" eb="4">
      <t>ダイ</t>
    </rPh>
    <rPh sb="5" eb="7">
      <t>シアイ</t>
    </rPh>
    <phoneticPr fontId="1"/>
  </si>
  <si>
    <t>失格負け、未消化の理由</t>
    <rPh sb="0" eb="1">
      <t>シツ</t>
    </rPh>
    <rPh sb="1" eb="2">
      <t>カク</t>
    </rPh>
    <rPh sb="2" eb="3">
      <t>フ</t>
    </rPh>
    <rPh sb="5" eb="8">
      <t>ミショウカ</t>
    </rPh>
    <rPh sb="9" eb="11">
      <t>リユウ</t>
    </rPh>
    <phoneticPr fontId="1"/>
  </si>
  <si>
    <t>試合番号</t>
    <rPh sb="0" eb="2">
      <t>シアイ</t>
    </rPh>
    <rPh sb="2" eb="4">
      <t>バンゴウ</t>
    </rPh>
    <phoneticPr fontId="1"/>
  </si>
  <si>
    <t>結果</t>
    <rPh sb="0" eb="2">
      <t>ケッカ</t>
    </rPh>
    <phoneticPr fontId="1"/>
  </si>
  <si>
    <t>試合棄権（不戦敗）の理由</t>
    <rPh sb="0" eb="2">
      <t>シアイ</t>
    </rPh>
    <rPh sb="2" eb="4">
      <t>キケン</t>
    </rPh>
    <rPh sb="5" eb="7">
      <t>フセン</t>
    </rPh>
    <rPh sb="7" eb="8">
      <t>ハイ</t>
    </rPh>
    <rPh sb="10" eb="12">
      <t>リユウ</t>
    </rPh>
    <phoneticPr fontId="1"/>
  </si>
  <si>
    <t>別紙</t>
    <rPh sb="0" eb="2">
      <t>ベッシ</t>
    </rPh>
    <phoneticPr fontId="1"/>
  </si>
  <si>
    <t>理由</t>
    <rPh sb="0" eb="2">
      <t>リユウ</t>
    </rPh>
    <phoneticPr fontId="1"/>
  </si>
  <si>
    <t>団　体　名</t>
    <rPh sb="0" eb="1">
      <t>ダン</t>
    </rPh>
    <rPh sb="2" eb="3">
      <t>カラダ</t>
    </rPh>
    <rPh sb="4" eb="5">
      <t>メイ</t>
    </rPh>
    <phoneticPr fontId="1"/>
  </si>
  <si>
    <t>対戦番号</t>
    <rPh sb="0" eb="2">
      <t>タイセン</t>
    </rPh>
    <rPh sb="2" eb="4">
      <t>バンゴウ</t>
    </rPh>
    <phoneticPr fontId="1"/>
  </si>
  <si>
    <t>（第○戦）</t>
    <rPh sb="1" eb="2">
      <t>ダイ</t>
    </rPh>
    <rPh sb="3" eb="4">
      <t>セン</t>
    </rPh>
    <phoneticPr fontId="1"/>
  </si>
  <si>
    <t>（第○試合）</t>
    <rPh sb="1" eb="2">
      <t>ダイ</t>
    </rPh>
    <rPh sb="3" eb="5">
      <t>シアイ</t>
    </rPh>
    <phoneticPr fontId="1"/>
  </si>
  <si>
    <t>＜詳細報告書＞</t>
    <rPh sb="1" eb="3">
      <t>ショウサイ</t>
    </rPh>
    <rPh sb="3" eb="6">
      <t>ホウコクショ</t>
    </rPh>
    <phoneticPr fontId="1"/>
  </si>
  <si>
    <t>第２戦第１試合</t>
  </si>
  <si>
    <t>途中棄権（RET）のカウント</t>
    <rPh sb="0" eb="2">
      <t>トチュウ</t>
    </rPh>
    <rPh sb="2" eb="4">
      <t>キケン</t>
    </rPh>
    <phoneticPr fontId="1"/>
  </si>
  <si>
    <t>TB</t>
    <phoneticPr fontId="1"/>
  </si>
  <si>
    <t>庭友会A</t>
  </si>
  <si>
    <t>UP-TO C</t>
  </si>
  <si>
    <t>わにパワーズ</t>
  </si>
  <si>
    <t>ブレイクポイント</t>
  </si>
  <si>
    <t>TCC</t>
  </si>
  <si>
    <t>2002テニスのおじさま</t>
  </si>
  <si>
    <t>のっしんぐ</t>
  </si>
  <si>
    <t>コマツA</t>
  </si>
  <si>
    <t>獨協2001</t>
  </si>
  <si>
    <t>結果の集計　※１</t>
    <rPh sb="0" eb="2">
      <t>ケッカ</t>
    </rPh>
    <rPh sb="3" eb="5">
      <t>シュウケイ</t>
    </rPh>
    <phoneticPr fontId="1"/>
  </si>
  <si>
    <t>※２</t>
    <phoneticPr fontId="1"/>
  </si>
  <si>
    <t>※２　詳細報告欄には、途中棄権（RET）、試合棄権（不戦敗）、失格負け、未消化の試合について、その内容を記入すること。記入欄が足らないときは、別紙に記載してください。</t>
    <rPh sb="3" eb="5">
      <t>ショウサイ</t>
    </rPh>
    <rPh sb="5" eb="7">
      <t>ホウコク</t>
    </rPh>
    <rPh sb="7" eb="8">
      <t>ラン</t>
    </rPh>
    <rPh sb="11" eb="13">
      <t>トチュウ</t>
    </rPh>
    <rPh sb="13" eb="15">
      <t>キケン</t>
    </rPh>
    <rPh sb="21" eb="23">
      <t>シアイ</t>
    </rPh>
    <rPh sb="23" eb="25">
      <t>キケン</t>
    </rPh>
    <rPh sb="26" eb="27">
      <t>フ</t>
    </rPh>
    <rPh sb="27" eb="28">
      <t>セン</t>
    </rPh>
    <rPh sb="28" eb="29">
      <t>ハイ</t>
    </rPh>
    <rPh sb="31" eb="33">
      <t>シッカク</t>
    </rPh>
    <rPh sb="33" eb="34">
      <t>マ</t>
    </rPh>
    <rPh sb="36" eb="39">
      <t>ミショウカ</t>
    </rPh>
    <rPh sb="40" eb="42">
      <t>シアイ</t>
    </rPh>
    <rPh sb="49" eb="51">
      <t>ナイヨウ</t>
    </rPh>
    <rPh sb="52" eb="54">
      <t>キニュウ</t>
    </rPh>
    <rPh sb="59" eb="61">
      <t>キニュウ</t>
    </rPh>
    <rPh sb="61" eb="62">
      <t>ラン</t>
    </rPh>
    <rPh sb="63" eb="64">
      <t>タ</t>
    </rPh>
    <rPh sb="71" eb="73">
      <t>ベッシ</t>
    </rPh>
    <rPh sb="74" eb="76">
      <t>キサイ</t>
    </rPh>
    <phoneticPr fontId="1"/>
  </si>
  <si>
    <t>（例）日程調整が合わず未消化</t>
    <rPh sb="1" eb="2">
      <t>レイ</t>
    </rPh>
    <rPh sb="3" eb="5">
      <t>ニッテイ</t>
    </rPh>
    <rPh sb="5" eb="7">
      <t>チョウセイ</t>
    </rPh>
    <rPh sb="8" eb="9">
      <t>ア</t>
    </rPh>
    <rPh sb="11" eb="14">
      <t>ミショウカ</t>
    </rPh>
    <phoneticPr fontId="1"/>
  </si>
  <si>
    <t>（例）自チーム選手が急に来れなくなった</t>
    <rPh sb="1" eb="2">
      <t>レイ</t>
    </rPh>
    <rPh sb="3" eb="4">
      <t>ジ</t>
    </rPh>
    <rPh sb="7" eb="9">
      <t>センシュ</t>
    </rPh>
    <rPh sb="10" eb="11">
      <t>キュウ</t>
    </rPh>
    <rPh sb="12" eb="13">
      <t>コ</t>
    </rPh>
    <phoneticPr fontId="1"/>
  </si>
  <si>
    <t>NATSUHA s.p.</t>
  </si>
  <si>
    <t>宇宙エース</t>
  </si>
  <si>
    <t>f.</t>
  </si>
  <si>
    <t>みんなのテニス</t>
  </si>
  <si>
    <t>枚方市テニス協会</t>
    <rPh sb="0" eb="2">
      <t>ヒラカタ</t>
    </rPh>
    <rPh sb="2" eb="3">
      <t>シ</t>
    </rPh>
    <rPh sb="6" eb="8">
      <t>キョウカイ</t>
    </rPh>
    <phoneticPr fontId="1"/>
  </si>
  <si>
    <t>杉井　富美枝</t>
    <rPh sb="0" eb="2">
      <t>スギイ</t>
    </rPh>
    <rPh sb="3" eb="4">
      <t>トミ</t>
    </rPh>
    <rPh sb="4" eb="6">
      <t>ミエ</t>
    </rPh>
    <phoneticPr fontId="2"/>
  </si>
  <si>
    <t>海家　秀夫</t>
    <rPh sb="0" eb="1">
      <t>ウミ</t>
    </rPh>
    <rPh sb="1" eb="2">
      <t>イエ</t>
    </rPh>
    <rPh sb="3" eb="5">
      <t>ヒデオ</t>
    </rPh>
    <phoneticPr fontId="2"/>
  </si>
  <si>
    <t>森村　亜由</t>
    <rPh sb="0" eb="2">
      <t>モリムラ</t>
    </rPh>
    <rPh sb="3" eb="4">
      <t>ア</t>
    </rPh>
    <rPh sb="4" eb="5">
      <t>ユウ</t>
    </rPh>
    <phoneticPr fontId="1"/>
  </si>
  <si>
    <t>佐藤　博子</t>
    <rPh sb="0" eb="2">
      <t>サトウ</t>
    </rPh>
    <rPh sb="3" eb="5">
      <t>ヒロコ</t>
    </rPh>
    <phoneticPr fontId="2"/>
  </si>
  <si>
    <t>田中　正栄</t>
    <rPh sb="0" eb="2">
      <t>タナカ</t>
    </rPh>
    <rPh sb="3" eb="4">
      <t>マサ</t>
    </rPh>
    <rPh sb="4" eb="5">
      <t>エイ</t>
    </rPh>
    <phoneticPr fontId="2"/>
  </si>
  <si>
    <t>クボタA</t>
  </si>
  <si>
    <t>ゴールド・パピヨンズ</t>
  </si>
  <si>
    <t>スーパーショット</t>
  </si>
  <si>
    <t>ハンスマ</t>
  </si>
  <si>
    <t>伊加賀スポーツセンター</t>
    <rPh sb="0" eb="3">
      <t>イカガ</t>
    </rPh>
    <phoneticPr fontId="1"/>
  </si>
  <si>
    <t>チームフォレスト</t>
  </si>
  <si>
    <t>三國産業</t>
  </si>
  <si>
    <t>麦笑</t>
  </si>
  <si>
    <t>藤本　誠司</t>
    <rPh sb="0" eb="2">
      <t>フジモト</t>
    </rPh>
    <rPh sb="3" eb="5">
      <t>セイジ</t>
    </rPh>
    <phoneticPr fontId="1"/>
  </si>
  <si>
    <t>北村　美佐緒</t>
    <rPh sb="0" eb="2">
      <t>キタムラ</t>
    </rPh>
    <rPh sb="3" eb="6">
      <t>ミサオ</t>
    </rPh>
    <phoneticPr fontId="2"/>
  </si>
  <si>
    <t>EMTC</t>
  </si>
  <si>
    <t>コマツS</t>
  </si>
  <si>
    <t>サンフレンズJr</t>
  </si>
  <si>
    <t>MRTC</t>
  </si>
  <si>
    <t>新家　周三</t>
    <rPh sb="0" eb="2">
      <t>シンケ</t>
    </rPh>
    <rPh sb="3" eb="5">
      <t>シュウゾウ</t>
    </rPh>
    <phoneticPr fontId="2"/>
  </si>
  <si>
    <t>パナソニックスポーツセンター</t>
    <phoneticPr fontId="1"/>
  </si>
  <si>
    <t>王仁公園コート</t>
    <phoneticPr fontId="1"/>
  </si>
  <si>
    <t>香里グリーンTC-C</t>
  </si>
  <si>
    <t>オーシャンズL&amp;M</t>
  </si>
  <si>
    <t>KDC-TC B</t>
  </si>
  <si>
    <t>成瀬　智仁</t>
    <rPh sb="0" eb="2">
      <t>ナルセ</t>
    </rPh>
    <rPh sb="3" eb="5">
      <t>トモヒト</t>
    </rPh>
    <phoneticPr fontId="2"/>
  </si>
  <si>
    <t>KDC-TC A</t>
  </si>
  <si>
    <t>HCCテニスアベニュー</t>
  </si>
  <si>
    <t>HASH+plus</t>
  </si>
  <si>
    <t>（例）31,RET</t>
    <rPh sb="1" eb="2">
      <t>レイ</t>
    </rPh>
    <phoneticPr fontId="1"/>
  </si>
  <si>
    <t>1部</t>
    <rPh sb="1" eb="2">
      <t>ブ</t>
    </rPh>
    <phoneticPr fontId="15"/>
  </si>
  <si>
    <t>2部</t>
    <rPh sb="1" eb="2">
      <t>ブ</t>
    </rPh>
    <phoneticPr fontId="15"/>
  </si>
  <si>
    <t>3部</t>
    <rPh sb="1" eb="2">
      <t>ブ</t>
    </rPh>
    <phoneticPr fontId="15"/>
  </si>
  <si>
    <t>4部A</t>
    <rPh sb="1" eb="2">
      <t>ブ</t>
    </rPh>
    <phoneticPr fontId="15"/>
  </si>
  <si>
    <t>4部B</t>
    <rPh sb="1" eb="2">
      <t>ブ</t>
    </rPh>
    <phoneticPr fontId="15"/>
  </si>
  <si>
    <t>5部A</t>
    <rPh sb="1" eb="2">
      <t>ブ</t>
    </rPh>
    <phoneticPr fontId="15"/>
  </si>
  <si>
    <t>5部B</t>
    <rPh sb="1" eb="2">
      <t>ブ</t>
    </rPh>
    <phoneticPr fontId="15"/>
  </si>
  <si>
    <t>6部A</t>
    <rPh sb="1" eb="2">
      <t>ブ</t>
    </rPh>
    <phoneticPr fontId="15"/>
  </si>
  <si>
    <t>6部B</t>
    <rPh sb="1" eb="2">
      <t>ブ</t>
    </rPh>
    <phoneticPr fontId="15"/>
  </si>
  <si>
    <t>7部A</t>
    <rPh sb="1" eb="2">
      <t>ブ</t>
    </rPh>
    <phoneticPr fontId="15"/>
  </si>
  <si>
    <t>7部B</t>
    <rPh sb="1" eb="2">
      <t>ブ</t>
    </rPh>
    <phoneticPr fontId="15"/>
  </si>
  <si>
    <t>8部</t>
    <rPh sb="1" eb="2">
      <t>ブ</t>
    </rPh>
    <phoneticPr fontId="15"/>
  </si>
  <si>
    <t>9部</t>
    <rPh sb="1" eb="2">
      <t>ブ</t>
    </rPh>
    <phoneticPr fontId="15"/>
  </si>
  <si>
    <t>パナソニックEW A</t>
  </si>
  <si>
    <t>水曜どうでしょう</t>
  </si>
  <si>
    <t>ぱっしょん</t>
  </si>
  <si>
    <t>KDC-TC G</t>
  </si>
  <si>
    <t>グランドスラム</t>
  </si>
  <si>
    <t>クリップ</t>
  </si>
  <si>
    <t>FELLOWS</t>
  </si>
  <si>
    <t>イージーズ</t>
  </si>
  <si>
    <t>PALETTE</t>
  </si>
  <si>
    <t>PK</t>
  </si>
  <si>
    <t>パナソニックEW B</t>
  </si>
  <si>
    <t>選手No</t>
  </si>
  <si>
    <t>1部1番</t>
  </si>
  <si>
    <t>1部2番</t>
  </si>
  <si>
    <t>1部3番</t>
  </si>
  <si>
    <t>1部4番</t>
  </si>
  <si>
    <t>2部1番</t>
  </si>
  <si>
    <t>2部2番</t>
  </si>
  <si>
    <t>2部3番</t>
  </si>
  <si>
    <t>2部4番</t>
  </si>
  <si>
    <t>2部5番</t>
  </si>
  <si>
    <t>2部6番</t>
  </si>
  <si>
    <t>3部1番</t>
  </si>
  <si>
    <t>3部2番</t>
  </si>
  <si>
    <t>3部3番</t>
  </si>
  <si>
    <t>3部4番</t>
  </si>
  <si>
    <t>3部5番</t>
  </si>
  <si>
    <t>8部1番</t>
  </si>
  <si>
    <t>8部2番</t>
  </si>
  <si>
    <t>8部3番</t>
  </si>
  <si>
    <t>8部4番</t>
  </si>
  <si>
    <t>8部5番</t>
  </si>
  <si>
    <t>8部6番</t>
  </si>
  <si>
    <t>9部1番</t>
  </si>
  <si>
    <t>9部2番</t>
  </si>
  <si>
    <t>9部3番</t>
  </si>
  <si>
    <t>9部4番</t>
  </si>
  <si>
    <t>9部5番</t>
  </si>
  <si>
    <t>9部6番</t>
  </si>
  <si>
    <t>01</t>
  </si>
  <si>
    <t>竹村　愛実</t>
  </si>
  <si>
    <t>岩﨑　隆雄</t>
  </si>
  <si>
    <t>竹内　淳</t>
  </si>
  <si>
    <t>芦田　憲司</t>
  </si>
  <si>
    <t>土井　善弘</t>
  </si>
  <si>
    <t>藤本　誠司</t>
  </si>
  <si>
    <t>紅谷　賢一</t>
  </si>
  <si>
    <t>吉岡　隆史</t>
  </si>
  <si>
    <t>松永　茂樹</t>
  </si>
  <si>
    <t>藤森　整</t>
  </si>
  <si>
    <t>天野　敦</t>
  </si>
  <si>
    <t>村山　美千代</t>
  </si>
  <si>
    <t>飛田　和邦</t>
  </si>
  <si>
    <t>久井　常敬</t>
  </si>
  <si>
    <t>明神　孝幸</t>
  </si>
  <si>
    <t>森岡　純一</t>
  </si>
  <si>
    <t>郷　修一郎</t>
  </si>
  <si>
    <t>飯田　力</t>
  </si>
  <si>
    <t>加藤　亮祐</t>
  </si>
  <si>
    <t>村田　浩之</t>
  </si>
  <si>
    <t>斉藤　一紀</t>
  </si>
  <si>
    <t>鈴木　由紀子</t>
  </si>
  <si>
    <t>鈴木　寛</t>
  </si>
  <si>
    <t>藤本　慎二</t>
  </si>
  <si>
    <t>古城　和夫</t>
  </si>
  <si>
    <t>松浦　眞理雄</t>
  </si>
  <si>
    <t>有馬　正代</t>
  </si>
  <si>
    <t>金野　宜夫</t>
  </si>
  <si>
    <t>堀田　裕樹</t>
  </si>
  <si>
    <t>玉村　勝</t>
  </si>
  <si>
    <t>岸　伸行</t>
  </si>
  <si>
    <t>廣瀬　淳</t>
  </si>
  <si>
    <t>増本　陽介</t>
  </si>
  <si>
    <t>森村　克</t>
  </si>
  <si>
    <t>桐野　茂樹</t>
  </si>
  <si>
    <t>藤澤　謙</t>
  </si>
  <si>
    <t>宇田　修</t>
  </si>
  <si>
    <t>脇谷　昇</t>
  </si>
  <si>
    <t>有本　孝志</t>
  </si>
  <si>
    <t>宮本　弘実</t>
  </si>
  <si>
    <t>高田　明伸</t>
  </si>
  <si>
    <t>原　紳介</t>
  </si>
  <si>
    <t>杉山　洋</t>
  </si>
  <si>
    <t>稲垣　睦</t>
  </si>
  <si>
    <t>米原　和之</t>
  </si>
  <si>
    <t>新居　健吾</t>
  </si>
  <si>
    <t>多々納　俊志</t>
  </si>
  <si>
    <t>西田　竜之介</t>
  </si>
  <si>
    <t>亀山　潔</t>
  </si>
  <si>
    <t>野村　俊之</t>
  </si>
  <si>
    <t>牧薗　鉄雄</t>
  </si>
  <si>
    <t>岩倉　利絵子</t>
  </si>
  <si>
    <t>一岡　賀代子</t>
  </si>
  <si>
    <t>廣坂　忍</t>
  </si>
  <si>
    <t>川口　博文</t>
  </si>
  <si>
    <t>倉増　亮</t>
  </si>
  <si>
    <t>幸　武彦</t>
  </si>
  <si>
    <t>02</t>
  </si>
  <si>
    <t>藤谷　泰輔</t>
  </si>
  <si>
    <t>橋本　泰一</t>
  </si>
  <si>
    <t>北湊　信行</t>
  </si>
  <si>
    <t>藤本　武史</t>
  </si>
  <si>
    <t>中西　康朗</t>
  </si>
  <si>
    <t>山崎　信彦</t>
  </si>
  <si>
    <t>朴　一秀</t>
  </si>
  <si>
    <t>丸山　貴弘</t>
  </si>
  <si>
    <t>藤原　啓司</t>
  </si>
  <si>
    <t>岡　正樹</t>
  </si>
  <si>
    <t>小坂　正伸</t>
  </si>
  <si>
    <t>中地　一博</t>
  </si>
  <si>
    <t>米丸　健</t>
  </si>
  <si>
    <t>外和田　匡彦</t>
  </si>
  <si>
    <t>松尾　祐希</t>
  </si>
  <si>
    <t>岡本　豊伸</t>
  </si>
  <si>
    <t>田中　正栄</t>
  </si>
  <si>
    <t>海家　秀夫</t>
  </si>
  <si>
    <t>奥田　彦三郎</t>
  </si>
  <si>
    <t>今井　祐輔</t>
  </si>
  <si>
    <t>玉村　美紀</t>
  </si>
  <si>
    <t>久保田　昌信</t>
  </si>
  <si>
    <t>三宅　慶太郎</t>
  </si>
  <si>
    <t>高木　稔</t>
  </si>
  <si>
    <t>筈井　博之</t>
  </si>
  <si>
    <t>伊藤　順一</t>
  </si>
  <si>
    <t>和久　雅信</t>
  </si>
  <si>
    <t>奥本　健太郎</t>
  </si>
  <si>
    <t>村岡　英敏</t>
  </si>
  <si>
    <t>伊藤　勝英</t>
  </si>
  <si>
    <t>木本　敦</t>
  </si>
  <si>
    <t>原　勇太</t>
  </si>
  <si>
    <t>梁瀬　裕弘</t>
  </si>
  <si>
    <t>平井　聡</t>
  </si>
  <si>
    <t>宮本　泰寛</t>
  </si>
  <si>
    <t>赤石　仁</t>
  </si>
  <si>
    <t>岡田　将孝</t>
  </si>
  <si>
    <t>岡井　進</t>
  </si>
  <si>
    <t>田川　晴一</t>
  </si>
  <si>
    <t>田中　大次郎</t>
  </si>
  <si>
    <t>元野　満</t>
  </si>
  <si>
    <t>渡辺　優</t>
  </si>
  <si>
    <t>岩谷　友晴</t>
  </si>
  <si>
    <t>難波　範夫</t>
  </si>
  <si>
    <t>03</t>
  </si>
  <si>
    <t>宮脇　貴士</t>
  </si>
  <si>
    <t>山本　周佑</t>
  </si>
  <si>
    <t>小阪　繁利</t>
  </si>
  <si>
    <t>大野　公伯</t>
  </si>
  <si>
    <t>中井　悠仁</t>
  </si>
  <si>
    <t>山本　正明</t>
  </si>
  <si>
    <t>中本　欣也</t>
  </si>
  <si>
    <t>渡辺　賢</t>
  </si>
  <si>
    <t>前田　直孝</t>
  </si>
  <si>
    <t>遠城寺　悠</t>
  </si>
  <si>
    <t>西野　喜治</t>
  </si>
  <si>
    <t>本倉　和弥</t>
  </si>
  <si>
    <t>伊ヶ崎　明彦</t>
  </si>
  <si>
    <t>片山　俊哉</t>
  </si>
  <si>
    <t>西　淳</t>
  </si>
  <si>
    <t>三輪　勝彦</t>
  </si>
  <si>
    <t>嶋　富郎</t>
  </si>
  <si>
    <t>小門　秀樹</t>
  </si>
  <si>
    <t>赤松　義彰</t>
  </si>
  <si>
    <t>茂山　哲男</t>
  </si>
  <si>
    <t>杉本　まゆみ</t>
  </si>
  <si>
    <t>向井　正明</t>
  </si>
  <si>
    <t>鈴木　幸信</t>
  </si>
  <si>
    <t>平崎　武人</t>
  </si>
  <si>
    <t>藤田　英孝</t>
  </si>
  <si>
    <t>吉田　匡史</t>
  </si>
  <si>
    <t>上辻　慶和</t>
  </si>
  <si>
    <t>木村　建太</t>
  </si>
  <si>
    <t>諸木　宏哲</t>
  </si>
  <si>
    <t>播馬　敏樹</t>
  </si>
  <si>
    <t>安達　智</t>
  </si>
  <si>
    <t>市村　俊也</t>
  </si>
  <si>
    <t>浅田　久夫</t>
  </si>
  <si>
    <t>西井　政覚</t>
  </si>
  <si>
    <t>福村　篤</t>
  </si>
  <si>
    <t>阪田　栄一</t>
  </si>
  <si>
    <t>真木　裕一</t>
  </si>
  <si>
    <t>井手　敏峯</t>
  </si>
  <si>
    <t>岡本　美由紀</t>
  </si>
  <si>
    <t>戸江　憲治</t>
  </si>
  <si>
    <t>柴田　誠</t>
  </si>
  <si>
    <t>伊藤　成行</t>
  </si>
  <si>
    <t>高藤　聖史</t>
  </si>
  <si>
    <t>04</t>
  </si>
  <si>
    <t>米山　雅紀</t>
  </si>
  <si>
    <t>柳澤　浩一</t>
  </si>
  <si>
    <t>堂井　貴之</t>
  </si>
  <si>
    <t>上地　泰裕</t>
  </si>
  <si>
    <t>津田　佳昭</t>
  </si>
  <si>
    <t>磯田　達也</t>
  </si>
  <si>
    <t>高松　洋平</t>
  </si>
  <si>
    <t>石田　修</t>
  </si>
  <si>
    <t>米地　朔生</t>
  </si>
  <si>
    <t>松本　直樹</t>
  </si>
  <si>
    <t>菊田　智之</t>
  </si>
  <si>
    <t>情島　一馬</t>
  </si>
  <si>
    <t>野澤　宏</t>
  </si>
  <si>
    <t>中山　秀樹</t>
  </si>
  <si>
    <t>楠本　雅也</t>
  </si>
  <si>
    <t>山内　英彰</t>
  </si>
  <si>
    <t>有馬　克式</t>
  </si>
  <si>
    <t>向井　大輝</t>
  </si>
  <si>
    <t>野々村　伊千志</t>
  </si>
  <si>
    <t>吉貞　真樹</t>
  </si>
  <si>
    <t>渡辺　紀之</t>
  </si>
  <si>
    <t>土井　正</t>
  </si>
  <si>
    <t>杉本　匡弘</t>
  </si>
  <si>
    <t>浅田　展弘</t>
  </si>
  <si>
    <t>佐々木　順二</t>
  </si>
  <si>
    <t>遠山　望</t>
  </si>
  <si>
    <t>片岡　宏樹</t>
  </si>
  <si>
    <t>瀧川　久志</t>
  </si>
  <si>
    <t>森　達哉</t>
  </si>
  <si>
    <t>川部　紘嗣</t>
  </si>
  <si>
    <t>中岩　雄基</t>
  </si>
  <si>
    <t>芝　宏幸</t>
  </si>
  <si>
    <t>高嶋　巧</t>
  </si>
  <si>
    <t>楢崎　陽大</t>
  </si>
  <si>
    <t>原田　智宏</t>
  </si>
  <si>
    <t>住田　孝雄</t>
  </si>
  <si>
    <t>河村　美樹夫</t>
  </si>
  <si>
    <t>村重　康輔</t>
  </si>
  <si>
    <t>木村　龍矢</t>
  </si>
  <si>
    <t>05</t>
  </si>
  <si>
    <t>林　宜弘</t>
  </si>
  <si>
    <t>乾野　修平</t>
  </si>
  <si>
    <t>西村　光平</t>
  </si>
  <si>
    <t>安武　勇哉</t>
  </si>
  <si>
    <t>中村　隆文</t>
  </si>
  <si>
    <t>蘆田　純弥</t>
  </si>
  <si>
    <t>中嶋　真一郎</t>
  </si>
  <si>
    <t>藪　直希</t>
  </si>
  <si>
    <t>丸岡　草太</t>
  </si>
  <si>
    <t>阪脇　脩太</t>
  </si>
  <si>
    <t>川上　伸吾</t>
  </si>
  <si>
    <t>浜崎　桂介</t>
  </si>
  <si>
    <t>羽室　幸治</t>
  </si>
  <si>
    <t>谷口　雅彦</t>
  </si>
  <si>
    <t>印部　俊雄</t>
  </si>
  <si>
    <t>辺見　恒之</t>
  </si>
  <si>
    <t>奥田　和彦</t>
  </si>
  <si>
    <t>堀家　浩</t>
  </si>
  <si>
    <t>道願　誠哉</t>
  </si>
  <si>
    <t>田中　健司</t>
  </si>
  <si>
    <t>田伏　秀幸</t>
  </si>
  <si>
    <t>島津　宜之</t>
  </si>
  <si>
    <t>津崎　元博</t>
  </si>
  <si>
    <t>梨本　真樹</t>
  </si>
  <si>
    <t>中野　晃</t>
  </si>
  <si>
    <t>大窪　慈生</t>
  </si>
  <si>
    <t>瀧川　譲司</t>
  </si>
  <si>
    <t>小川　栄一</t>
  </si>
  <si>
    <t>前田　義高</t>
  </si>
  <si>
    <t>吉田　勝重</t>
  </si>
  <si>
    <t>渡辺　浩志</t>
  </si>
  <si>
    <t>掛江　重男</t>
  </si>
  <si>
    <t>三ヶ島　勝雄</t>
  </si>
  <si>
    <t>上田　吉郎</t>
  </si>
  <si>
    <t>戸江　洋美</t>
  </si>
  <si>
    <t>本　寿明</t>
  </si>
  <si>
    <t>永野　孝一</t>
  </si>
  <si>
    <t>松浦　貞博</t>
  </si>
  <si>
    <t>吉田　裕彦</t>
  </si>
  <si>
    <t>近藤　祥吉</t>
  </si>
  <si>
    <t>06</t>
  </si>
  <si>
    <t>宮崎　拓也</t>
  </si>
  <si>
    <t>藤本　亘乃</t>
  </si>
  <si>
    <t>内山　浩一</t>
  </si>
  <si>
    <t>藤原　順二</t>
  </si>
  <si>
    <t>太田　好祐</t>
  </si>
  <si>
    <t>森本　雅晴</t>
  </si>
  <si>
    <t>水谷　竜斗</t>
  </si>
  <si>
    <t>林　正治</t>
  </si>
  <si>
    <t>中村　茂之</t>
  </si>
  <si>
    <t>海老　隆男</t>
  </si>
  <si>
    <t>村田　新平</t>
  </si>
  <si>
    <t>金子　誠</t>
  </si>
  <si>
    <t>毛利　直人</t>
  </si>
  <si>
    <t>高橋　耕太</t>
  </si>
  <si>
    <t>奥田　知世</t>
  </si>
  <si>
    <t>西田　裕亮</t>
  </si>
  <si>
    <t>池岡　大志</t>
  </si>
  <si>
    <t>君島　崇</t>
  </si>
  <si>
    <t>下平尾　誠</t>
  </si>
  <si>
    <t>井上　孝義</t>
  </si>
  <si>
    <t>柴山　克己</t>
  </si>
  <si>
    <t>中谷　豪男</t>
  </si>
  <si>
    <t>西田　和弘</t>
  </si>
  <si>
    <t>高山　武盛</t>
  </si>
  <si>
    <t>児島　崇</t>
  </si>
  <si>
    <t>上田　泰久</t>
  </si>
  <si>
    <t>二又　裕哉</t>
  </si>
  <si>
    <t>佐々木　利之</t>
  </si>
  <si>
    <t>西村　芳久</t>
  </si>
  <si>
    <t>菊池　正城</t>
  </si>
  <si>
    <t>滝下　翔太郎</t>
  </si>
  <si>
    <t>山田　昌宏</t>
  </si>
  <si>
    <t>鈴木　茂</t>
  </si>
  <si>
    <t>三浦　哲也</t>
  </si>
  <si>
    <t>伊ヶ崎　静</t>
  </si>
  <si>
    <t>小松　翔太</t>
  </si>
  <si>
    <t>奥田　有希子</t>
  </si>
  <si>
    <t>07</t>
  </si>
  <si>
    <t>元　英輝</t>
  </si>
  <si>
    <t>藤井　雅之</t>
  </si>
  <si>
    <t>荒木　陽一</t>
  </si>
  <si>
    <t>明見　創</t>
  </si>
  <si>
    <t>井上　恵吾</t>
  </si>
  <si>
    <t>垰畑　圭介</t>
  </si>
  <si>
    <t>亀川　慎司</t>
  </si>
  <si>
    <t>柳澤　祥平</t>
  </si>
  <si>
    <t>緒方　賢史</t>
  </si>
  <si>
    <t>篠原　進太郎</t>
  </si>
  <si>
    <t>坂尾　和哉</t>
  </si>
  <si>
    <t>嶋谷　徹</t>
  </si>
  <si>
    <t>延　隆史</t>
  </si>
  <si>
    <t>岡崎　次郎</t>
  </si>
  <si>
    <t>平井　明宏</t>
  </si>
  <si>
    <t>大畑　光央</t>
  </si>
  <si>
    <t>岡村　雅治</t>
  </si>
  <si>
    <t>磯山　健一</t>
  </si>
  <si>
    <t>泉本　和孝</t>
  </si>
  <si>
    <t>石川　希望</t>
  </si>
  <si>
    <t>山本　圭一</t>
  </si>
  <si>
    <t>小山　正人</t>
  </si>
  <si>
    <t>細見　克行</t>
  </si>
  <si>
    <t>三谷　恵一</t>
  </si>
  <si>
    <t>宮原　直正</t>
  </si>
  <si>
    <t>吉村　祐介</t>
  </si>
  <si>
    <t>平井　康介</t>
  </si>
  <si>
    <t>川股　友洋</t>
  </si>
  <si>
    <t>渡邊　泰行</t>
  </si>
  <si>
    <t>中山　翔太</t>
  </si>
  <si>
    <t>西田　智全</t>
  </si>
  <si>
    <t>浜田　正宏</t>
  </si>
  <si>
    <t>井上　翼</t>
  </si>
  <si>
    <t>臼井　和次</t>
  </si>
  <si>
    <t>藤村　勝</t>
  </si>
  <si>
    <t>林　美季</t>
  </si>
  <si>
    <t>馬場　雅之</t>
  </si>
  <si>
    <t>山口　恭弘</t>
  </si>
  <si>
    <t>08</t>
  </si>
  <si>
    <t>松田　典明</t>
  </si>
  <si>
    <t>中田　恵吾</t>
  </si>
  <si>
    <t>亀岡　紀夫</t>
  </si>
  <si>
    <t>荒木　直斗</t>
  </si>
  <si>
    <t>清水　亮太</t>
  </si>
  <si>
    <t>高畑　寿弥</t>
  </si>
  <si>
    <t>安原　正人</t>
  </si>
  <si>
    <t>松尾　重男</t>
  </si>
  <si>
    <t>安達　満享</t>
  </si>
  <si>
    <t>宮崎　剛暢</t>
  </si>
  <si>
    <t>水田　大輔</t>
  </si>
  <si>
    <t>田中　久男</t>
  </si>
  <si>
    <t>井上　晋一</t>
  </si>
  <si>
    <t>土井　俊二</t>
  </si>
  <si>
    <t>家村　将典</t>
  </si>
  <si>
    <t>黒田　敏史</t>
  </si>
  <si>
    <t>山田　容子</t>
  </si>
  <si>
    <t>山口　勝康</t>
  </si>
  <si>
    <t>弓場　謙一</t>
  </si>
  <si>
    <t>尾保手　浩</t>
  </si>
  <si>
    <t>井本　雅雄</t>
  </si>
  <si>
    <t>茨木　隆秀</t>
  </si>
  <si>
    <t>宮里　武志</t>
  </si>
  <si>
    <t>野田　直之</t>
  </si>
  <si>
    <t>稲田　隆司</t>
  </si>
  <si>
    <t>浜辺　次男</t>
  </si>
  <si>
    <t>原　彗斗</t>
  </si>
  <si>
    <t>宮川　展幸</t>
  </si>
  <si>
    <t>佐久間　維美</t>
  </si>
  <si>
    <t>西村　昇太郎</t>
  </si>
  <si>
    <t>萬谷　勝彦</t>
  </si>
  <si>
    <t>杉浦　雅之</t>
  </si>
  <si>
    <t>佐藤　友治</t>
  </si>
  <si>
    <t>松尾　聡</t>
  </si>
  <si>
    <t>09</t>
  </si>
  <si>
    <t>松田　龍樹</t>
  </si>
  <si>
    <t>柴田　信之</t>
  </si>
  <si>
    <t>小原　宏勝</t>
  </si>
  <si>
    <t>河村　充</t>
  </si>
  <si>
    <t>小野　晃司</t>
  </si>
  <si>
    <t>岡田　茂</t>
  </si>
  <si>
    <t>酒井　秀樹</t>
  </si>
  <si>
    <t>河野　真樹</t>
  </si>
  <si>
    <t>岡　真一郎</t>
  </si>
  <si>
    <t>長崎　寛範</t>
  </si>
  <si>
    <t>馬場　貴幸</t>
  </si>
  <si>
    <t>佐藤　信悟</t>
  </si>
  <si>
    <t>岡部　大志</t>
  </si>
  <si>
    <t>国友　常代</t>
  </si>
  <si>
    <t>中村　徹</t>
  </si>
  <si>
    <t>重松　一剛</t>
  </si>
  <si>
    <t>小宮　宏文</t>
  </si>
  <si>
    <t>栗原　良幸</t>
  </si>
  <si>
    <t>松下　晋一郎</t>
  </si>
  <si>
    <t>井上　和行</t>
  </si>
  <si>
    <t>吉田　英莉花</t>
  </si>
  <si>
    <t>田中　伸郎</t>
  </si>
  <si>
    <t>瀬戸　兵衛</t>
  </si>
  <si>
    <t>安井　聡</t>
  </si>
  <si>
    <t>鍬田　寛</t>
  </si>
  <si>
    <t>野村　則子</t>
  </si>
  <si>
    <t>伊藤　恒喜</t>
  </si>
  <si>
    <t>前田　信行</t>
  </si>
  <si>
    <t>村田　直紀</t>
  </si>
  <si>
    <t>三宅　義弘</t>
  </si>
  <si>
    <t>10</t>
  </si>
  <si>
    <t>三木　康太郎</t>
  </si>
  <si>
    <t>大坪　勇人</t>
  </si>
  <si>
    <t>小守　義人</t>
  </si>
  <si>
    <t>山崎　正実</t>
  </si>
  <si>
    <t>吉田　忠司</t>
  </si>
  <si>
    <t>明仁　幸大</t>
  </si>
  <si>
    <t>幸田　安未</t>
  </si>
  <si>
    <t>藤原　和樹</t>
  </si>
  <si>
    <t>山口　直輝</t>
  </si>
  <si>
    <t>照井　直哉</t>
  </si>
  <si>
    <t>吉田　智信</t>
  </si>
  <si>
    <t>福井　繁夫</t>
  </si>
  <si>
    <t>山本　亜紀</t>
  </si>
  <si>
    <t>磯打　匡将</t>
  </si>
  <si>
    <t>笹井　純子</t>
  </si>
  <si>
    <t>篠原　冴企</t>
  </si>
  <si>
    <t>湯川　学</t>
  </si>
  <si>
    <t>前田　圭介</t>
  </si>
  <si>
    <t>平野　恒雄</t>
  </si>
  <si>
    <t>岩元　伸行</t>
  </si>
  <si>
    <t>多和　精八</t>
  </si>
  <si>
    <t>柏谷　恒行</t>
  </si>
  <si>
    <t>高畑　克大</t>
  </si>
  <si>
    <t>荒木　寿久</t>
  </si>
  <si>
    <t>中尾　修</t>
  </si>
  <si>
    <t>西垣　真吾</t>
  </si>
  <si>
    <t>七野　勇人</t>
  </si>
  <si>
    <t>多田　庸人</t>
  </si>
  <si>
    <t>椋本　匡</t>
  </si>
  <si>
    <t>尾上　浩史</t>
  </si>
  <si>
    <t>11</t>
  </si>
  <si>
    <t>木村　浩樹</t>
  </si>
  <si>
    <t>村里　達也</t>
  </si>
  <si>
    <t>新田　一政</t>
  </si>
  <si>
    <t>坂本　涼太郎</t>
  </si>
  <si>
    <t>岩永　陸都</t>
  </si>
  <si>
    <t>藤井　暢人</t>
  </si>
  <si>
    <t>石田　貴大</t>
  </si>
  <si>
    <t>馬場　久幸</t>
  </si>
  <si>
    <t>清水　信乃介</t>
  </si>
  <si>
    <t>北浪　孝一</t>
  </si>
  <si>
    <t>北川　裕悟</t>
  </si>
  <si>
    <t>臼木　正幸</t>
  </si>
  <si>
    <t>山野　亮介</t>
  </si>
  <si>
    <t>嶋谷　達哉</t>
  </si>
  <si>
    <t>中村　宏</t>
  </si>
  <si>
    <t>笠置　伸憲法</t>
  </si>
  <si>
    <t>松尾　高志</t>
  </si>
  <si>
    <t>芳野　勤</t>
  </si>
  <si>
    <t>瀧本　祐子</t>
  </si>
  <si>
    <t>外谷　望</t>
  </si>
  <si>
    <t>大山　英泰</t>
  </si>
  <si>
    <t>山口　大晴</t>
  </si>
  <si>
    <t>鴨田　慎司</t>
  </si>
  <si>
    <t>西田　光敏</t>
  </si>
  <si>
    <t>新川　徹</t>
  </si>
  <si>
    <t>奥　泰司</t>
  </si>
  <si>
    <t>村上　健一</t>
  </si>
  <si>
    <t>山田　尚史</t>
  </si>
  <si>
    <t>米田　真介</t>
  </si>
  <si>
    <t>寺井　智昭</t>
  </si>
  <si>
    <t>杉山　聡</t>
  </si>
  <si>
    <t>栗山　勇一</t>
  </si>
  <si>
    <t>木谷　晴代</t>
  </si>
  <si>
    <t>12</t>
  </si>
  <si>
    <t>丸岩　雄治</t>
  </si>
  <si>
    <t>岡本　勇介</t>
  </si>
  <si>
    <t>古守　一貴</t>
  </si>
  <si>
    <t>鎌田　雅元</t>
  </si>
  <si>
    <t>藤井　裕次</t>
  </si>
  <si>
    <t>三田村　裕晃</t>
  </si>
  <si>
    <t>北村　浩康</t>
  </si>
  <si>
    <t>山田　伸一郎</t>
  </si>
  <si>
    <t>山崎　豪介</t>
  </si>
  <si>
    <t>富山　誠剛</t>
  </si>
  <si>
    <t>中越　雄大</t>
  </si>
  <si>
    <t>佐藤　拓磨</t>
  </si>
  <si>
    <t>藤原　翔太</t>
  </si>
  <si>
    <t>浜田　洋</t>
  </si>
  <si>
    <t>倉辻　由浩</t>
  </si>
  <si>
    <t>細川　拓也</t>
  </si>
  <si>
    <t>津曲　一範</t>
  </si>
  <si>
    <t>加藤　武和</t>
  </si>
  <si>
    <t>西田　順亮</t>
  </si>
  <si>
    <t>入江　晴彦</t>
  </si>
  <si>
    <t>西ノ園　秀樹</t>
  </si>
  <si>
    <t>森田　英徳</t>
  </si>
  <si>
    <t>清水　義弘</t>
  </si>
  <si>
    <t>木本　俊</t>
  </si>
  <si>
    <t>名井　裕亮</t>
  </si>
  <si>
    <t>高木　裕枝</t>
  </si>
  <si>
    <t>13</t>
  </si>
  <si>
    <t>花村　洋人</t>
  </si>
  <si>
    <t>東村　亮</t>
  </si>
  <si>
    <t>吉平　光</t>
  </si>
  <si>
    <t>江崎　拓真</t>
  </si>
  <si>
    <t>成田　明寿</t>
  </si>
  <si>
    <t>小林　領</t>
  </si>
  <si>
    <t>寺村　誠司</t>
  </si>
  <si>
    <t>柏木　貴次</t>
  </si>
  <si>
    <t>高寺　孝治</t>
  </si>
  <si>
    <t>大家　正己</t>
  </si>
  <si>
    <t>谷口　伸一</t>
  </si>
  <si>
    <t>遠入　輝子</t>
  </si>
  <si>
    <t>中野　雅文</t>
  </si>
  <si>
    <t>小川　正</t>
  </si>
  <si>
    <t>西村　侑馬</t>
  </si>
  <si>
    <t>堤　博紀</t>
  </si>
  <si>
    <t>山﨑　慎吾</t>
  </si>
  <si>
    <t>14</t>
  </si>
  <si>
    <t>西島　創</t>
  </si>
  <si>
    <t>長谷川　文信</t>
  </si>
  <si>
    <t>加藤　昌孝</t>
  </si>
  <si>
    <t>金巻　泰仁</t>
  </si>
  <si>
    <t>橋本　淳</t>
  </si>
  <si>
    <t>安部　一樹</t>
  </si>
  <si>
    <t>越智　与夫</t>
  </si>
  <si>
    <t>土屋　仁志</t>
  </si>
  <si>
    <t>井上　良一</t>
  </si>
  <si>
    <t>下間　仲忠</t>
  </si>
  <si>
    <t>北谷　祐樹</t>
  </si>
  <si>
    <t>15</t>
  </si>
  <si>
    <t>荒田　諒</t>
  </si>
  <si>
    <t>五味　洸祐</t>
  </si>
  <si>
    <t>寺西　亮太郎</t>
  </si>
  <si>
    <t>上村　猛男</t>
  </si>
  <si>
    <t>橘　勝</t>
  </si>
  <si>
    <t>4部A1番</t>
  </si>
  <si>
    <t>4部A2番</t>
  </si>
  <si>
    <t>4部A3番</t>
  </si>
  <si>
    <t>4部A4番</t>
  </si>
  <si>
    <t>4部A5番</t>
  </si>
  <si>
    <t>4部A6番</t>
  </si>
  <si>
    <t>4部B1番</t>
  </si>
  <si>
    <t>4部B2番</t>
  </si>
  <si>
    <t>4部B3番</t>
  </si>
  <si>
    <t>4部B4番</t>
  </si>
  <si>
    <t>4部B5番</t>
  </si>
  <si>
    <t>4部B6番</t>
  </si>
  <si>
    <t>5部A1番</t>
  </si>
  <si>
    <t>5部A2番</t>
  </si>
  <si>
    <t>5部A3番</t>
  </si>
  <si>
    <t>5部A4番</t>
  </si>
  <si>
    <t>5部A5番</t>
  </si>
  <si>
    <t>5部A6番</t>
  </si>
  <si>
    <t>5部B1番</t>
  </si>
  <si>
    <t>5部B2番</t>
  </si>
  <si>
    <t>5部B3番</t>
  </si>
  <si>
    <t>5部B4番</t>
  </si>
  <si>
    <t>5部B5番</t>
  </si>
  <si>
    <t>6部A1番</t>
  </si>
  <si>
    <t>6部A2番</t>
  </si>
  <si>
    <t>6部A3番</t>
  </si>
  <si>
    <t>6部A4番</t>
  </si>
  <si>
    <t>6部A5番</t>
  </si>
  <si>
    <t>6部A6番</t>
  </si>
  <si>
    <t>6部B1番</t>
  </si>
  <si>
    <t>6部B2番</t>
  </si>
  <si>
    <t>6部B3番</t>
  </si>
  <si>
    <t>6部B4番</t>
  </si>
  <si>
    <t>6部B5番</t>
  </si>
  <si>
    <t>7部A1番</t>
  </si>
  <si>
    <t>7部A2番</t>
  </si>
  <si>
    <t>7部A3番</t>
  </si>
  <si>
    <t>7部A4番</t>
  </si>
  <si>
    <t>7部A5番</t>
  </si>
  <si>
    <t>7部A6番</t>
  </si>
  <si>
    <t>7部B1番</t>
  </si>
  <si>
    <t>7部B2番</t>
  </si>
  <si>
    <t>7部B3番</t>
  </si>
  <si>
    <t>7部B4番</t>
  </si>
  <si>
    <t>7部B5番</t>
  </si>
  <si>
    <t>1部5番</t>
  </si>
  <si>
    <t>1部6番</t>
    <phoneticPr fontId="1"/>
  </si>
  <si>
    <t>3部6番</t>
  </si>
  <si>
    <t>5部B6番</t>
  </si>
  <si>
    <t>6部B6番</t>
  </si>
  <si>
    <t>7部B6番</t>
  </si>
  <si>
    <t>－</t>
    <phoneticPr fontId="1"/>
  </si>
  <si>
    <t>サンフレンズ</t>
  </si>
  <si>
    <t>PEACE</t>
  </si>
  <si>
    <t>ワニメイツ</t>
  </si>
  <si>
    <t>PAI</t>
  </si>
  <si>
    <t>リニューアル</t>
  </si>
  <si>
    <t>W.T.C-A'</t>
  </si>
  <si>
    <t>米丸組トータスラン</t>
  </si>
  <si>
    <t>EXEDY</t>
  </si>
  <si>
    <t>チーム渋高OB</t>
  </si>
  <si>
    <t>のっしんぐ2</t>
  </si>
  <si>
    <t>de.corazon</t>
  </si>
  <si>
    <t>フレームショット</t>
  </si>
  <si>
    <t>新選組オールド</t>
  </si>
  <si>
    <t>KTSMのむこうがわ</t>
  </si>
  <si>
    <t>Colors</t>
  </si>
  <si>
    <t>W.T.C-B'</t>
  </si>
  <si>
    <t>香里園ローンテニスクラブ</t>
  </si>
  <si>
    <t>チームスマッシュ!</t>
  </si>
  <si>
    <t>ブレイクポイント2</t>
  </si>
  <si>
    <t>アンフィニNextGen</t>
  </si>
  <si>
    <t>パナソニックEW C</t>
  </si>
  <si>
    <t>徳永　直哉</t>
  </si>
  <si>
    <t>今村　宗士</t>
  </si>
  <si>
    <t>内村　孝之</t>
  </si>
  <si>
    <t>今村　歩</t>
  </si>
  <si>
    <t>大西　敢</t>
  </si>
  <si>
    <t>小田　哲也</t>
  </si>
  <si>
    <t>保村　悠次</t>
  </si>
  <si>
    <t>佐藤　悠貴</t>
  </si>
  <si>
    <t>右近　貴志</t>
  </si>
  <si>
    <t>中村　一輝</t>
  </si>
  <si>
    <t>二塚　裕介</t>
  </si>
  <si>
    <t>梶原　健斗</t>
  </si>
  <si>
    <t>田畑　純平</t>
  </si>
  <si>
    <t>高瀬　諒平</t>
  </si>
  <si>
    <t>河野　裕樹</t>
  </si>
  <si>
    <t>村上　巧</t>
  </si>
  <si>
    <t>池田　裕志</t>
  </si>
  <si>
    <t>杉森　駿</t>
  </si>
  <si>
    <t>安藤　嵩志</t>
  </si>
  <si>
    <t>中岡　優太</t>
  </si>
  <si>
    <t>森　慎也</t>
  </si>
  <si>
    <t>内田　紀幸</t>
  </si>
  <si>
    <t>山口　真志</t>
  </si>
  <si>
    <t>乾　健斗</t>
  </si>
  <si>
    <t>緒方　昂一</t>
  </si>
  <si>
    <t>白杉　遼一</t>
  </si>
  <si>
    <t>坂井　伸次</t>
  </si>
  <si>
    <t>高橋　瞭陽</t>
  </si>
  <si>
    <t>藤井　遼太郎</t>
  </si>
  <si>
    <t>藤田　智樹</t>
  </si>
  <si>
    <t>天野　那月</t>
  </si>
  <si>
    <t>池田　卓矢</t>
  </si>
  <si>
    <t>辻本　学</t>
  </si>
  <si>
    <t>山口　達也</t>
  </si>
  <si>
    <t>田中　雄大</t>
  </si>
  <si>
    <t>久保田　亮平</t>
  </si>
  <si>
    <t>藤井　航大</t>
  </si>
  <si>
    <t>愛原　里樹</t>
  </si>
  <si>
    <t>河野　司</t>
  </si>
  <si>
    <t>塚本　義朗</t>
  </si>
  <si>
    <t>冨士野　大輔</t>
  </si>
  <si>
    <t>橋詰　裕志</t>
  </si>
  <si>
    <t>菊谷　好人</t>
  </si>
  <si>
    <t>願野　員令</t>
  </si>
  <si>
    <t>砂辺　康之</t>
  </si>
  <si>
    <t>有江　大紀</t>
  </si>
  <si>
    <t>北島　賢司</t>
  </si>
  <si>
    <t>白井　健太郎</t>
  </si>
  <si>
    <t>瀧本　弘樹</t>
  </si>
  <si>
    <t>西本　孝彦</t>
  </si>
  <si>
    <t>長崎　将大</t>
  </si>
  <si>
    <t>梅永　道高</t>
  </si>
  <si>
    <t>河瀨　雅嗣</t>
  </si>
  <si>
    <t>大久保　太陽</t>
  </si>
  <si>
    <t>小田　泰斗</t>
  </si>
  <si>
    <t>村上　慎吾</t>
  </si>
  <si>
    <t>山本　雄大</t>
  </si>
  <si>
    <t>谷本　慶一</t>
  </si>
  <si>
    <t>大髙　聡</t>
  </si>
  <si>
    <t>足立　勝</t>
  </si>
  <si>
    <t>野林　剛継</t>
  </si>
  <si>
    <t>田中　耕司</t>
  </si>
  <si>
    <t>中嶋　真路</t>
  </si>
  <si>
    <t>此谷　明紘</t>
  </si>
  <si>
    <t>野瀬　由行</t>
  </si>
  <si>
    <t>藤森　正樹</t>
  </si>
  <si>
    <t>加藤　遙真</t>
  </si>
  <si>
    <t>益丸　満</t>
  </si>
  <si>
    <t>増田　雄一</t>
  </si>
  <si>
    <t>富田　和秀</t>
  </si>
  <si>
    <t>田中　伸和</t>
  </si>
  <si>
    <t>中村　数生</t>
  </si>
  <si>
    <t>渡辺　寿雄</t>
  </si>
  <si>
    <t>川村　祥朝</t>
  </si>
  <si>
    <t>奥田　幸司</t>
  </si>
  <si>
    <t>西口　雄祐</t>
  </si>
  <si>
    <t>小島　壮汰</t>
  </si>
  <si>
    <t>北見　文哉</t>
  </si>
  <si>
    <t>緒方　亮範</t>
  </si>
  <si>
    <t>中村　聡志</t>
  </si>
  <si>
    <t>木下　翔平</t>
  </si>
  <si>
    <t>奥山　夏生</t>
  </si>
  <si>
    <t>佐中　達矢</t>
  </si>
  <si>
    <t>信岡　耕司</t>
  </si>
  <si>
    <t>速水　俊広</t>
  </si>
  <si>
    <t>鴨田　陸</t>
  </si>
  <si>
    <t>竹内　啓二</t>
  </si>
  <si>
    <t>平井　義章</t>
  </si>
  <si>
    <t>北山　隆</t>
  </si>
  <si>
    <t>中島　大助</t>
  </si>
  <si>
    <t>井上　勇</t>
  </si>
  <si>
    <t>松永　祐樹</t>
  </si>
  <si>
    <t>山下　光明</t>
  </si>
  <si>
    <t>川元　悠平</t>
  </si>
  <si>
    <t>清水　勇輝</t>
  </si>
  <si>
    <t>郡　俊之</t>
  </si>
  <si>
    <t>濱崎　祥司</t>
  </si>
  <si>
    <t>郡　弘美</t>
  </si>
  <si>
    <t>岡本　啓志</t>
  </si>
  <si>
    <t>中島　快仁</t>
  </si>
  <si>
    <t>嶋橋　章</t>
  </si>
  <si>
    <t>原田　裕也</t>
  </si>
  <si>
    <t>高橋　友浩</t>
  </si>
  <si>
    <t>廣瀬　裕一</t>
  </si>
  <si>
    <t>京極　正法</t>
  </si>
  <si>
    <t>岡田　洋幸</t>
  </si>
  <si>
    <t>原　十織</t>
  </si>
  <si>
    <t>張替　慎一</t>
  </si>
  <si>
    <t>道願　貴哉</t>
  </si>
  <si>
    <t>上田　卓矢</t>
  </si>
  <si>
    <t>中村　亮</t>
  </si>
  <si>
    <t>東方田　悟司</t>
  </si>
  <si>
    <t>白神　智</t>
  </si>
  <si>
    <t>安田　隼人</t>
  </si>
  <si>
    <t>辻田　一匡</t>
  </si>
  <si>
    <t>岡本　義博</t>
  </si>
  <si>
    <t>米田　尚代</t>
  </si>
  <si>
    <t>松田　侑也</t>
  </si>
  <si>
    <t>伊藤　裕幸</t>
  </si>
  <si>
    <t>中井　駿介</t>
  </si>
  <si>
    <t>村林　卓</t>
  </si>
  <si>
    <t>村田　都博</t>
  </si>
  <si>
    <t>石井　孝典</t>
  </si>
  <si>
    <t>江尻　裕一</t>
  </si>
  <si>
    <t>有本　和仁</t>
  </si>
  <si>
    <t>橋本　篤人</t>
  </si>
  <si>
    <t>有本　崇子</t>
  </si>
  <si>
    <t>平井　俊也</t>
  </si>
  <si>
    <t>早瀬　健一</t>
  </si>
  <si>
    <t>上松　政範</t>
  </si>
  <si>
    <t>松本　大洋</t>
  </si>
  <si>
    <t>森　皓輝</t>
  </si>
  <si>
    <t>清水　勇志</t>
  </si>
  <si>
    <t>喜多村　悠矢</t>
  </si>
  <si>
    <t>佐々木　秀樹</t>
  </si>
  <si>
    <t>菅　講平</t>
  </si>
  <si>
    <t>長崎　美代子</t>
  </si>
  <si>
    <t>藤井　宏太</t>
  </si>
  <si>
    <t>藤本　陽亮</t>
  </si>
  <si>
    <t>神　貴人</t>
  </si>
  <si>
    <t>伊藤　好輝</t>
  </si>
  <si>
    <t>/</t>
  </si>
  <si>
    <t>合計
ポイント</t>
    <rPh sb="0" eb="2">
      <t>ゴウケイ</t>
    </rPh>
    <phoneticPr fontId="1"/>
  </si>
  <si>
    <t>　 　取得試合率＝勝利試合数／自チーム全試合数、　取得セット率＝取得セット数／プレーした全セット数、　取得ゲーム率＝取得ゲーム数／プレーした全ゲーム数</t>
    <rPh sb="3" eb="5">
      <t>シュトク</t>
    </rPh>
    <rPh sb="5" eb="7">
      <t>シアイ</t>
    </rPh>
    <rPh sb="9" eb="11">
      <t>ショウリ</t>
    </rPh>
    <rPh sb="11" eb="13">
      <t>シアイ</t>
    </rPh>
    <rPh sb="15" eb="16">
      <t>ジ</t>
    </rPh>
    <rPh sb="20" eb="22">
      <t>シアイ</t>
    </rPh>
    <phoneticPr fontId="1"/>
  </si>
  <si>
    <t>試合実施
ポイント</t>
    <rPh sb="0" eb="2">
      <t>シアイ</t>
    </rPh>
    <rPh sb="2" eb="4">
      <t>ジッシ</t>
    </rPh>
    <phoneticPr fontId="1"/>
  </si>
  <si>
    <t>勝利
ポイント</t>
    <rPh sb="0" eb="2">
      <t>ショウリ</t>
    </rPh>
    <phoneticPr fontId="1"/>
  </si>
  <si>
    <t>プリスマ</t>
  </si>
  <si>
    <t>ぴよぴよ</t>
  </si>
  <si>
    <t>のびしろ</t>
  </si>
  <si>
    <t>松本　大倫</t>
  </si>
  <si>
    <t>澤井　達也</t>
  </si>
  <si>
    <t>坂之下　達也</t>
  </si>
  <si>
    <t>金村　伸展</t>
  </si>
  <si>
    <t>河野　幸礼</t>
  </si>
  <si>
    <t>松井　翔兵</t>
  </si>
  <si>
    <t>松本　光平</t>
  </si>
  <si>
    <t>奥村　省哉</t>
  </si>
  <si>
    <t>井筒　康介</t>
  </si>
  <si>
    <t>坂口　希樹</t>
  </si>
  <si>
    <t>木村　亮介</t>
  </si>
  <si>
    <t>村上　教介</t>
  </si>
  <si>
    <t>中谷　光貴</t>
  </si>
  <si>
    <t>渡部　裕祐</t>
  </si>
  <si>
    <t>染矢　和仁</t>
  </si>
  <si>
    <t>守田　祥真</t>
  </si>
  <si>
    <t>武中　七碧</t>
  </si>
  <si>
    <t>渡部　裕太郎</t>
  </si>
  <si>
    <t>北口　和雅</t>
  </si>
  <si>
    <t>中村　貢</t>
  </si>
  <si>
    <t>中村　洸太</t>
  </si>
  <si>
    <t>米原　良祐</t>
  </si>
  <si>
    <t>松崎　勝太</t>
  </si>
  <si>
    <t>石井　芳直</t>
  </si>
  <si>
    <t>森高　大貴</t>
  </si>
  <si>
    <t>前田　和輝</t>
  </si>
  <si>
    <t>橋本　悠生</t>
  </si>
  <si>
    <t>木原　大介</t>
  </si>
  <si>
    <t>木元　大介</t>
  </si>
  <si>
    <t>綱島　海斗</t>
  </si>
  <si>
    <t>十川　拓未</t>
  </si>
  <si>
    <t>村田　滉明</t>
  </si>
  <si>
    <t>二塚　智之</t>
  </si>
  <si>
    <t>末澤　伸介</t>
  </si>
  <si>
    <t>松村　浩司</t>
  </si>
  <si>
    <t>大野　滉太郎</t>
  </si>
  <si>
    <t>石坂　茂</t>
  </si>
  <si>
    <t>見世　浩司</t>
  </si>
  <si>
    <t>田中　宏導</t>
  </si>
  <si>
    <t>杉本　敦</t>
  </si>
  <si>
    <t>荒尾　公喜</t>
  </si>
  <si>
    <t>村田　圭吾</t>
  </si>
  <si>
    <t>天雲　俊介</t>
  </si>
  <si>
    <t>脇　清輝</t>
  </si>
  <si>
    <t>加藤　美奈</t>
  </si>
  <si>
    <t>小林　孝也</t>
  </si>
  <si>
    <t>酒井　仁</t>
  </si>
  <si>
    <t>井上　圭司</t>
  </si>
  <si>
    <t>栗木　珠美</t>
  </si>
  <si>
    <t>安村　武</t>
  </si>
  <si>
    <t>安村　尚人</t>
  </si>
  <si>
    <t>藤原　友未</t>
  </si>
  <si>
    <t>八幡　哲也</t>
  </si>
  <si>
    <t>植田　将太</t>
  </si>
  <si>
    <t>津田　和彦</t>
  </si>
  <si>
    <t>喜吉　英和</t>
  </si>
  <si>
    <t>栗谷　建太郎</t>
  </si>
  <si>
    <t>近藤　摩生夫</t>
  </si>
  <si>
    <t>岡本　卓也</t>
  </si>
  <si>
    <t>上原　康裕</t>
  </si>
  <si>
    <t>淵上　祥明</t>
  </si>
  <si>
    <t>木村　圭佑</t>
  </si>
  <si>
    <t>松島　健作</t>
  </si>
  <si>
    <t>長島　義記</t>
  </si>
  <si>
    <t>篠原　政晴</t>
  </si>
  <si>
    <t>木村　豊治</t>
  </si>
  <si>
    <t>下西　健太郎</t>
  </si>
  <si>
    <t>城ケ崎　静香</t>
  </si>
  <si>
    <t>東田　真明</t>
  </si>
  <si>
    <t>平井　空</t>
  </si>
  <si>
    <t>松枝　茂幹</t>
  </si>
  <si>
    <t>吉田　泰太郎</t>
  </si>
  <si>
    <t>増本　明子</t>
  </si>
  <si>
    <t>吉川　美香</t>
  </si>
  <si>
    <t>栗正　直季</t>
  </si>
  <si>
    <t>内藤　祐樹</t>
  </si>
  <si>
    <t>岩橋　祐斗</t>
  </si>
  <si>
    <t>伊藤　壮汰</t>
  </si>
  <si>
    <t>福岡　孝一</t>
  </si>
  <si>
    <t>田村　隆博</t>
  </si>
  <si>
    <t>西村　帆峻</t>
  </si>
  <si>
    <t>西村　駆流</t>
  </si>
  <si>
    <t>奥　和也</t>
  </si>
  <si>
    <t>寺島　はづき</t>
  </si>
  <si>
    <t>乾　晋也</t>
  </si>
  <si>
    <t>寺田　良一</t>
  </si>
  <si>
    <t>田中　朋陽</t>
  </si>
  <si>
    <t>櫻田　和幸</t>
  </si>
  <si>
    <t>西口　正博</t>
  </si>
  <si>
    <t>影山　ヒカル</t>
  </si>
  <si>
    <t>古城　正裕</t>
  </si>
  <si>
    <t>西野　博文</t>
  </si>
  <si>
    <t>西岡　光</t>
  </si>
  <si>
    <t>板倉　健人</t>
  </si>
  <si>
    <t>清水　智文</t>
  </si>
  <si>
    <t>小林　純</t>
  </si>
  <si>
    <t>加藤　翔</t>
  </si>
  <si>
    <t>青野　友昭</t>
  </si>
  <si>
    <t>山川　泰治</t>
  </si>
  <si>
    <t>林　泰秀</t>
  </si>
  <si>
    <t>名倉　司郎</t>
  </si>
  <si>
    <t>坂田　雅昭</t>
  </si>
  <si>
    <t>岩田　知己</t>
  </si>
  <si>
    <t>野村　晟</t>
  </si>
  <si>
    <t>田島　賢治</t>
  </si>
  <si>
    <t>乗鞍　健司</t>
  </si>
  <si>
    <t>下川　恭史</t>
  </si>
  <si>
    <t>村田　道秀</t>
  </si>
  <si>
    <t>髙橋　輝充</t>
  </si>
  <si>
    <t>辻田　明男</t>
  </si>
  <si>
    <t>木村　泰行</t>
  </si>
  <si>
    <t>堀井　健介</t>
  </si>
  <si>
    <t>大塚　智仁</t>
  </si>
  <si>
    <t>村島　真哉</t>
  </si>
  <si>
    <t>東　太郎</t>
  </si>
  <si>
    <t>川人　一也</t>
  </si>
  <si>
    <t>今宮　香澄</t>
  </si>
  <si>
    <t>朝居　信乃</t>
  </si>
  <si>
    <t>前田　芳宏</t>
  </si>
  <si>
    <t>内門　隆</t>
  </si>
  <si>
    <t>大賀　英俊</t>
  </si>
  <si>
    <t>岡本　憲尚</t>
  </si>
  <si>
    <t>小川　晶彦</t>
  </si>
  <si>
    <t>片岡　央志</t>
  </si>
  <si>
    <t>澤坂　謙吾</t>
  </si>
  <si>
    <t>橋本　篤始</t>
  </si>
  <si>
    <t>馬場　俊二</t>
  </si>
  <si>
    <t>山﨑　義泰</t>
  </si>
  <si>
    <t>河合　寛</t>
  </si>
  <si>
    <t>ブロック</t>
    <phoneticPr fontId="1"/>
  </si>
  <si>
    <t>結果報告書シートの説明</t>
    <rPh sb="0" eb="2">
      <t>ケッカ</t>
    </rPh>
    <rPh sb="2" eb="5">
      <t>ホウコクショ</t>
    </rPh>
    <rPh sb="9" eb="11">
      <t>セツメイ</t>
    </rPh>
    <phoneticPr fontId="1"/>
  </si>
  <si>
    <t>自チーム団体名</t>
    <phoneticPr fontId="1"/>
  </si>
  <si>
    <r>
      <t>１．部、ブロックを</t>
    </r>
    <r>
      <rPr>
        <b/>
        <sz val="16"/>
        <color rgb="FFFF0000"/>
        <rFont val="ｺﾞｼｯｸ"/>
        <family val="3"/>
        <charset val="128"/>
      </rPr>
      <t>プルダウン</t>
    </r>
    <r>
      <rPr>
        <b/>
        <sz val="16"/>
        <rFont val="ｺﾞｼｯｸ"/>
        <family val="3"/>
        <charset val="128"/>
      </rPr>
      <t>で選択してください。（ブロックのない場合は、空白に）</t>
    </r>
    <rPh sb="2" eb="3">
      <t>ブ</t>
    </rPh>
    <rPh sb="15" eb="17">
      <t>センタク</t>
    </rPh>
    <rPh sb="32" eb="34">
      <t>バアイ</t>
    </rPh>
    <rPh sb="36" eb="38">
      <t>クウハク</t>
    </rPh>
    <phoneticPr fontId="1"/>
  </si>
  <si>
    <r>
      <t>２．自チーム団体名を</t>
    </r>
    <r>
      <rPr>
        <sz val="16"/>
        <color rgb="FFFF0000"/>
        <rFont val="ｺﾞｼｯｸ"/>
        <family val="3"/>
        <charset val="128"/>
      </rPr>
      <t>プルダウン</t>
    </r>
    <r>
      <rPr>
        <sz val="16"/>
        <rFont val="ｺﾞｼｯｸ"/>
        <family val="3"/>
        <charset val="128"/>
      </rPr>
      <t>で選択してください。</t>
    </r>
    <rPh sb="2" eb="3">
      <t>ジ</t>
    </rPh>
    <rPh sb="6" eb="9">
      <t>ダンタイメイ</t>
    </rPh>
    <rPh sb="16" eb="18">
      <t>センタク</t>
    </rPh>
    <phoneticPr fontId="1"/>
  </si>
  <si>
    <r>
      <t>３．相手チーム団体名を</t>
    </r>
    <r>
      <rPr>
        <sz val="16"/>
        <color rgb="FFFF0000"/>
        <rFont val="ｺﾞｼｯｸ"/>
        <family val="3"/>
        <charset val="128"/>
      </rPr>
      <t>プルダウン</t>
    </r>
    <r>
      <rPr>
        <sz val="16"/>
        <rFont val="ｺﾞｼｯｸ"/>
        <family val="3"/>
        <charset val="128"/>
      </rPr>
      <t>で選択してください。</t>
    </r>
    <rPh sb="2" eb="4">
      <t>アイテ</t>
    </rPh>
    <rPh sb="7" eb="10">
      <t>ダンタイメイ</t>
    </rPh>
    <rPh sb="17" eb="19">
      <t>センタク</t>
    </rPh>
    <phoneticPr fontId="1"/>
  </si>
  <si>
    <r>
      <t>４．自チーム選手氏名、相手チーム選手氏名を</t>
    </r>
    <r>
      <rPr>
        <sz val="16"/>
        <color rgb="FFFF0000"/>
        <rFont val="ｺﾞｼｯｸ"/>
        <family val="3"/>
        <charset val="128"/>
      </rPr>
      <t>プルダウン</t>
    </r>
    <r>
      <rPr>
        <sz val="16"/>
        <rFont val="ｺﾞｼｯｸ"/>
        <family val="3"/>
        <charset val="128"/>
      </rPr>
      <t>で選択可能になります。</t>
    </r>
    <rPh sb="2" eb="3">
      <t>ジ</t>
    </rPh>
    <rPh sb="6" eb="8">
      <t>センシュ</t>
    </rPh>
    <rPh sb="8" eb="10">
      <t>シメイ</t>
    </rPh>
    <rPh sb="11" eb="13">
      <t>アイテ</t>
    </rPh>
    <rPh sb="16" eb="18">
      <t>センシュ</t>
    </rPh>
    <rPh sb="18" eb="20">
      <t>シメイ</t>
    </rPh>
    <rPh sb="27" eb="29">
      <t>センタク</t>
    </rPh>
    <rPh sb="29" eb="31">
      <t>カノウ</t>
    </rPh>
    <phoneticPr fontId="1"/>
  </si>
  <si>
    <t>枚方テニスリーグ2025　対戦結果報告書［５チームリーグ代表者用］</t>
    <rPh sb="0" eb="2">
      <t>ヒラカタ</t>
    </rPh>
    <rPh sb="13" eb="15">
      <t>タイセン</t>
    </rPh>
    <phoneticPr fontId="1"/>
  </si>
  <si>
    <t>※１　試合実施ポイント（全３試合実施：３点、２試合のみ実施：０点、１試合のみ実施：－２点、０試合：－５点）、勝利ポイント（勝利チームに２点）</t>
    <rPh sb="3" eb="5">
      <t>シアイ</t>
    </rPh>
    <rPh sb="5" eb="7">
      <t>ジッシ</t>
    </rPh>
    <rPh sb="12" eb="13">
      <t>ゼン</t>
    </rPh>
    <rPh sb="14" eb="16">
      <t>シアイ</t>
    </rPh>
    <rPh sb="16" eb="18">
      <t>ジッシ</t>
    </rPh>
    <rPh sb="20" eb="21">
      <t>テン</t>
    </rPh>
    <rPh sb="23" eb="25">
      <t>シアイ</t>
    </rPh>
    <rPh sb="27" eb="29">
      <t>ジッシ</t>
    </rPh>
    <rPh sb="31" eb="32">
      <t>テン</t>
    </rPh>
    <rPh sb="34" eb="36">
      <t>シアイ</t>
    </rPh>
    <rPh sb="38" eb="40">
      <t>ジッシ</t>
    </rPh>
    <rPh sb="43" eb="44">
      <t>テン</t>
    </rPh>
    <rPh sb="46" eb="48">
      <t>シアイ</t>
    </rPh>
    <rPh sb="51" eb="52">
      <t>テン</t>
    </rPh>
    <rPh sb="54" eb="56">
      <t>ショウリ</t>
    </rPh>
    <rPh sb="61" eb="63">
      <t>ショウリ</t>
    </rPh>
    <rPh sb="68" eb="69">
      <t>テン</t>
    </rPh>
    <phoneticPr fontId="1"/>
  </si>
  <si>
    <t>※チーム代表者は、この報告書を枚方市テニス協会ホームページの「協会へのメール」にて　件名：枚方テニスリーグ2025結果報告　として、エクセルファイルを枚方市テニス協会へ送信してください。（郵送は受け付けておりません）</t>
    <rPh sb="4" eb="7">
      <t>ダイヒョウシャ</t>
    </rPh>
    <rPh sb="11" eb="14">
      <t>ホウコクショ</t>
    </rPh>
    <rPh sb="42" eb="44">
      <t>ケンメイ</t>
    </rPh>
    <rPh sb="45" eb="47">
      <t>ヒラカタ</t>
    </rPh>
    <rPh sb="57" eb="59">
      <t>ケッカ</t>
    </rPh>
    <rPh sb="59" eb="61">
      <t>ホウコク</t>
    </rPh>
    <rPh sb="75" eb="78">
      <t>ヒラカタシ</t>
    </rPh>
    <rPh sb="81" eb="83">
      <t>キョウカイ</t>
    </rPh>
    <rPh sb="84" eb="86">
      <t>ソウシン</t>
    </rPh>
    <rPh sb="97" eb="98">
      <t>ウ</t>
    </rPh>
    <rPh sb="99" eb="100">
      <t>ツ</t>
    </rPh>
    <phoneticPr fontId="13"/>
  </si>
  <si>
    <r>
      <t>【提出について】</t>
    </r>
    <r>
      <rPr>
        <b/>
        <sz val="11"/>
        <rFont val="ＭＳ ゴシック"/>
        <family val="3"/>
        <charset val="128"/>
      </rPr>
      <t>＜提出期日　2026/3/1＞</t>
    </r>
    <rPh sb="1" eb="3">
      <t>テイシュツ</t>
    </rPh>
    <phoneticPr fontId="1"/>
  </si>
  <si>
    <t>ふじもり会</t>
  </si>
  <si>
    <t>今中テニスファミリー</t>
  </si>
  <si>
    <t>GATT</t>
  </si>
  <si>
    <t>BGys</t>
  </si>
  <si>
    <t>俺たちは強い</t>
  </si>
  <si>
    <t>てにすでござる</t>
  </si>
  <si>
    <t>なかよし</t>
  </si>
  <si>
    <t>KDM</t>
  </si>
  <si>
    <t>新田　吉伸</t>
  </si>
  <si>
    <t>岩朝　耕治</t>
  </si>
  <si>
    <t>井上　幸之介</t>
  </si>
  <si>
    <t>太野垣　成人</t>
  </si>
  <si>
    <t>富澤　智</t>
  </si>
  <si>
    <t>北村　一樹</t>
  </si>
  <si>
    <t>井上　博之</t>
  </si>
  <si>
    <t>伊藤　朋弘</t>
  </si>
  <si>
    <t>溝上　結人</t>
  </si>
  <si>
    <t>米地　かおり</t>
  </si>
  <si>
    <t>高橋　和人</t>
  </si>
  <si>
    <t>山内　敏秀</t>
  </si>
  <si>
    <t>石塚　純一郎</t>
  </si>
  <si>
    <t>三宅　和志</t>
  </si>
  <si>
    <t>清水　勉</t>
  </si>
  <si>
    <t>加藤　聡一郎</t>
  </si>
  <si>
    <t>吉田　泰三</t>
  </si>
  <si>
    <t>榎本　貢</t>
  </si>
  <si>
    <t>井上　亜紀</t>
  </si>
  <si>
    <t>岡田　修二</t>
  </si>
  <si>
    <t>徳　ひとみ</t>
  </si>
  <si>
    <t>川瀬　真奈美</t>
  </si>
  <si>
    <t>森友　豊</t>
  </si>
  <si>
    <t>森　俊夫</t>
  </si>
  <si>
    <t>中山　理恵</t>
  </si>
  <si>
    <t>千田　巧馬</t>
  </si>
  <si>
    <t>堤　大樹</t>
  </si>
  <si>
    <t>岩谷　雄二</t>
  </si>
  <si>
    <t>多田　俊幸</t>
  </si>
  <si>
    <t>山出　浩也</t>
  </si>
  <si>
    <t>岩渕　勝</t>
  </si>
  <si>
    <t>山中　真紀　</t>
  </si>
  <si>
    <t>小野　一義</t>
  </si>
  <si>
    <t>山崎　竜也</t>
  </si>
  <si>
    <t>田中　一生</t>
  </si>
  <si>
    <t>坂口　康太</t>
  </si>
  <si>
    <t>堀田　貴裕</t>
  </si>
  <si>
    <t>金又　博之</t>
  </si>
  <si>
    <t>高木　翔太</t>
  </si>
  <si>
    <t>岩井　宏之</t>
  </si>
  <si>
    <t>野田　晃子</t>
  </si>
  <si>
    <t>山崎　春香</t>
  </si>
  <si>
    <t>山口　大純</t>
  </si>
  <si>
    <t>竹本　秀明</t>
  </si>
  <si>
    <t>矢野　悠太</t>
  </si>
  <si>
    <t>坂本　健太郎</t>
  </si>
  <si>
    <t>佐藤　英充</t>
  </si>
  <si>
    <t>末吉　雅弘</t>
  </si>
  <si>
    <t>岩井　明子</t>
  </si>
  <si>
    <t>出口　祐子</t>
  </si>
  <si>
    <t>板金　宏樹</t>
  </si>
  <si>
    <t>川瀬　暉人</t>
  </si>
  <si>
    <t>森田　康揮</t>
  </si>
  <si>
    <t>細川　幹人</t>
  </si>
  <si>
    <t>片山　直紀</t>
  </si>
  <si>
    <t>星　浩</t>
  </si>
  <si>
    <t>森島　進</t>
  </si>
  <si>
    <t>トスカーノ粟野　アレハンドロ忠信</t>
  </si>
  <si>
    <t>松田　直也</t>
  </si>
  <si>
    <t>山田　安伸</t>
  </si>
  <si>
    <t>高木　栄治</t>
  </si>
  <si>
    <t>財満　直也</t>
  </si>
  <si>
    <t>堀田　英嗣</t>
  </si>
  <si>
    <t>黒田　結樹</t>
  </si>
  <si>
    <t>山田　洋二</t>
  </si>
  <si>
    <t>岩永　敦之</t>
  </si>
  <si>
    <t>末次　武流</t>
  </si>
  <si>
    <t>川口　航己</t>
  </si>
  <si>
    <t>井上　智弘</t>
  </si>
  <si>
    <t>黒川　剛</t>
  </si>
  <si>
    <t>土屋　和哉</t>
  </si>
  <si>
    <t>田村　美樹</t>
  </si>
  <si>
    <t>寺崎　正和</t>
  </si>
  <si>
    <t>金丸　隆司</t>
  </si>
  <si>
    <t>福西　求</t>
  </si>
  <si>
    <t>伴　哲也</t>
  </si>
  <si>
    <t>能登原　浩二</t>
  </si>
  <si>
    <t>藤原　たけ</t>
  </si>
  <si>
    <t>浅崎　涼介</t>
  </si>
  <si>
    <t>真鍋　錠次</t>
  </si>
  <si>
    <t>尾割　郁夫</t>
  </si>
  <si>
    <t>東　恭平</t>
  </si>
  <si>
    <t>上北　浩伸</t>
  </si>
  <si>
    <t>中山　博之</t>
  </si>
  <si>
    <t>平井　僚</t>
  </si>
  <si>
    <t>神原　未央</t>
  </si>
  <si>
    <t>畦川　耀介</t>
  </si>
  <si>
    <t>安武　義剛</t>
  </si>
  <si>
    <t>濱浦　順斗</t>
  </si>
  <si>
    <t>磯部　仙一</t>
  </si>
  <si>
    <t>嶽本　尚文</t>
  </si>
  <si>
    <t>丸岡　正和</t>
  </si>
  <si>
    <t>山口　泰久</t>
  </si>
  <si>
    <t>井上　敦善</t>
  </si>
  <si>
    <t>坪内　陽星</t>
  </si>
  <si>
    <t>深見　眞人</t>
  </si>
  <si>
    <t>能島　健斗</t>
  </si>
  <si>
    <t>三井　寛斗</t>
  </si>
  <si>
    <t>西村　公毅</t>
  </si>
  <si>
    <t>原田　拓人</t>
  </si>
  <si>
    <t>漆原　大介</t>
  </si>
  <si>
    <t>猪田　善一郎</t>
  </si>
  <si>
    <t>伊藤　航</t>
  </si>
  <si>
    <t>高橋　英一郎</t>
  </si>
  <si>
    <t>中谷　尚文</t>
  </si>
  <si>
    <t>高橋　亮輔</t>
  </si>
  <si>
    <t>齋藤　栄</t>
  </si>
  <si>
    <t>米地　生哉</t>
  </si>
  <si>
    <t>有田　大介</t>
  </si>
  <si>
    <t>佐々木　慧太郎</t>
  </si>
  <si>
    <t>藤木　翔真</t>
  </si>
  <si>
    <t>高須　光</t>
  </si>
  <si>
    <t>川口　剛平</t>
  </si>
  <si>
    <t>山地　和裕</t>
  </si>
  <si>
    <t>永井　貴士</t>
  </si>
  <si>
    <t>金子　拓史</t>
  </si>
  <si>
    <t>池松　篤志</t>
  </si>
  <si>
    <t>下野　雅則</t>
  </si>
  <si>
    <t>竹中　武徳</t>
  </si>
  <si>
    <t>森　仁美</t>
  </si>
  <si>
    <t>中西　康太</t>
  </si>
  <si>
    <t>鴨田　昊</t>
  </si>
  <si>
    <t>黒田　裕貴</t>
  </si>
  <si>
    <t>平野　晶裕</t>
  </si>
  <si>
    <t>山下　皓生</t>
  </si>
  <si>
    <t>貝野　友規</t>
  </si>
  <si>
    <t>高梨　智弘</t>
  </si>
  <si>
    <t>三和　遥人</t>
  </si>
  <si>
    <t>石橋　孝司</t>
  </si>
  <si>
    <t>西田　海渡</t>
  </si>
  <si>
    <t>西山　忠久</t>
  </si>
  <si>
    <t>兵頭　祐一</t>
  </si>
  <si>
    <t>今西　雅則</t>
  </si>
  <si>
    <t>伊原　義和</t>
  </si>
  <si>
    <t>立木　愛宮</t>
  </si>
  <si>
    <t>吉村　杏人</t>
  </si>
  <si>
    <t>仲　泰正</t>
  </si>
  <si>
    <t>金子　俊介</t>
  </si>
  <si>
    <t>堀井　早苗</t>
  </si>
  <si>
    <t>河原　純</t>
  </si>
  <si>
    <t>山下　翔生</t>
  </si>
  <si>
    <t>野口　聖平</t>
  </si>
  <si>
    <t>笹倉　涼也</t>
  </si>
  <si>
    <t>戸高　雄人</t>
  </si>
  <si>
    <t>梅川　和哉</t>
  </si>
  <si>
    <t>森　智寛</t>
  </si>
  <si>
    <t>岡田　啓佑</t>
  </si>
  <si>
    <t>勝部　康平</t>
  </si>
  <si>
    <t>宮崎　真也</t>
  </si>
  <si>
    <t>徳丸　達也</t>
  </si>
  <si>
    <t>田中　啓介</t>
  </si>
  <si>
    <t>河合　眞宏</t>
  </si>
  <si>
    <t>是枝　誠弥</t>
  </si>
  <si>
    <t>髙橋　由紀</t>
  </si>
  <si>
    <t>古谷　司</t>
  </si>
  <si>
    <t>星野　智紀</t>
  </si>
  <si>
    <t>樋口　さち</t>
  </si>
  <si>
    <t>鈴木　利門</t>
  </si>
  <si>
    <t>田伏　加津哉</t>
  </si>
  <si>
    <t>村上　賢生</t>
  </si>
  <si>
    <t>永山　悠斗</t>
  </si>
  <si>
    <t>菅沼　稜平</t>
  </si>
  <si>
    <t>相見　孝侑</t>
  </si>
  <si>
    <t>加賀　楓佳</t>
  </si>
  <si>
    <t>鍛治川　祐人</t>
  </si>
  <si>
    <t>重綱　範子</t>
  </si>
  <si>
    <t>西川　武志</t>
  </si>
  <si>
    <t>高山　浩</t>
  </si>
  <si>
    <t>石渡　正紀</t>
  </si>
  <si>
    <t>中尾　太</t>
    <rPh sb="1" eb="2">
      <t>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</si>
</sst>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0.5"/>
      <name val="ｺﾞｼｯｸ"/>
      <family val="3"/>
      <charset val="128"/>
    </font>
    <font>
      <sz val="6"/>
      <name val="ｺﾞｼｯｸ"/>
      <family val="3"/>
      <charset val="128"/>
    </font>
    <font>
      <sz val="24"/>
      <name val="ＭＳ ゴシック"/>
      <family val="3"/>
      <charset val="128"/>
    </font>
    <font>
      <b/>
      <sz val="11"/>
      <name val="ＭＳ ゴシック"/>
      <family val="3"/>
      <charset val="128"/>
    </font>
    <font>
      <sz val="11"/>
      <name val="ＭＳ ゴシック"/>
      <family val="3"/>
      <charset val="128"/>
    </font>
    <font>
      <u/>
      <sz val="10.5"/>
      <color indexed="12"/>
      <name val="ｺﾞｼｯｸ"/>
      <family val="3"/>
      <charset val="128"/>
    </font>
    <font>
      <b/>
      <sz val="14"/>
      <name val="ＭＳ ゴシック"/>
      <family val="3"/>
      <charset val="128"/>
    </font>
    <font>
      <b/>
      <sz val="16"/>
      <name val="ＭＳ ゴシック"/>
      <family val="3"/>
      <charset val="128"/>
    </font>
    <font>
      <sz val="16"/>
      <name val="ＭＳ ゴシック"/>
      <family val="3"/>
      <charset val="128"/>
    </font>
    <font>
      <b/>
      <sz val="24"/>
      <name val="ＭＳ ゴシック"/>
      <family val="3"/>
      <charset val="128"/>
    </font>
    <font>
      <sz val="14"/>
      <name val="ＭＳ ゴシック"/>
      <family val="3"/>
      <charset val="128"/>
    </font>
    <font>
      <b/>
      <sz val="10"/>
      <name val="ＭＳ ゴシック"/>
      <family val="3"/>
      <charset val="128"/>
    </font>
    <font>
      <b/>
      <sz val="9"/>
      <color indexed="81"/>
      <name val="ＭＳ Ｐゴシック"/>
      <family val="3"/>
      <charset val="128"/>
    </font>
    <font>
      <sz val="6"/>
      <name val="ＭＳ Ｐゴシック"/>
      <family val="3"/>
      <charset val="128"/>
    </font>
    <font>
      <b/>
      <sz val="12"/>
      <name val="ＭＳ ゴシック"/>
      <family val="3"/>
      <charset val="128"/>
    </font>
    <font>
      <sz val="11"/>
      <color indexed="8"/>
      <name val="ＭＳ Ｐゴシック"/>
      <family val="3"/>
      <charset val="128"/>
    </font>
    <font>
      <b/>
      <sz val="10.5"/>
      <color theme="0"/>
      <name val="ｺﾞｼｯｸ"/>
      <family val="3"/>
      <charset val="128"/>
    </font>
    <font>
      <sz val="10.5"/>
      <color theme="1"/>
      <name val="ｺﾞｼｯｸ"/>
      <family val="3"/>
      <charset val="128"/>
    </font>
    <font>
      <b/>
      <sz val="9"/>
      <color indexed="81"/>
      <name val="MS P ゴシック"/>
      <family val="3"/>
      <charset val="128"/>
    </font>
    <font>
      <b/>
      <sz val="10.5"/>
      <name val="ｺﾞｼｯｸ"/>
      <family val="3"/>
      <charset val="128"/>
    </font>
    <font>
      <b/>
      <sz val="16"/>
      <name val="ｺﾞｼｯｸ"/>
      <family val="3"/>
      <charset val="128"/>
    </font>
    <font>
      <sz val="16"/>
      <name val="ｺﾞｼｯｸ"/>
      <family val="3"/>
      <charset val="128"/>
    </font>
    <font>
      <b/>
      <sz val="16"/>
      <color rgb="FFFF0000"/>
      <name val="ｺﾞｼｯｸ"/>
      <family val="3"/>
      <charset val="128"/>
    </font>
    <font>
      <sz val="16"/>
      <color rgb="FFFF0000"/>
      <name val="ｺﾞｼｯｸ"/>
      <family val="3"/>
      <charset val="128"/>
    </font>
  </fonts>
  <fills count="7">
    <fill>
      <patternFill patternType="none"/>
    </fill>
    <fill>
      <patternFill patternType="gray125"/>
    </fill>
    <fill>
      <patternFill patternType="solid">
        <fgColor indexed="41"/>
        <bgColor indexed="64"/>
      </patternFill>
    </fill>
    <fill>
      <patternFill patternType="solid">
        <fgColor theme="9"/>
        <bgColor theme="9"/>
      </patternFill>
    </fill>
    <fill>
      <patternFill patternType="solid">
        <fgColor theme="9" tint="0.79998168889431442"/>
        <bgColor theme="9" tint="0.79998168889431442"/>
      </patternFill>
    </fill>
    <fill>
      <patternFill patternType="solid">
        <fgColor theme="9" tint="0.79998168889431442"/>
        <bgColor indexed="64"/>
      </patternFill>
    </fill>
    <fill>
      <patternFill patternType="solid">
        <fgColor theme="7" tint="0.59996337778862885"/>
        <bgColor indexed="64"/>
      </patternFill>
    </fill>
  </fills>
  <borders count="109">
    <border>
      <left/>
      <right/>
      <top/>
      <bottom/>
      <diagonal/>
    </border>
    <border diagonalDown="1">
      <left style="medium">
        <color indexed="64"/>
      </left>
      <right style="thin">
        <color indexed="64"/>
      </right>
      <top style="dotted">
        <color indexed="64"/>
      </top>
      <bottom style="thin">
        <color indexed="64"/>
      </bottom>
      <diagonal style="thin">
        <color indexed="64"/>
      </diagonal>
    </border>
    <border diagonalDown="1">
      <left style="thin">
        <color indexed="64"/>
      </left>
      <right style="medium">
        <color indexed="64"/>
      </right>
      <top style="dotted">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medium">
        <color indexed="64"/>
      </left>
      <right style="thin">
        <color indexed="64"/>
      </right>
      <top/>
      <bottom style="thick">
        <color indexed="64"/>
      </bottom>
      <diagonal/>
    </border>
    <border>
      <left/>
      <right style="thin">
        <color indexed="64"/>
      </right>
      <top/>
      <bottom style="thick">
        <color indexed="64"/>
      </bottom>
      <diagonal/>
    </border>
    <border>
      <left style="medium">
        <color indexed="64"/>
      </left>
      <right style="dotted">
        <color indexed="64"/>
      </right>
      <top style="dotted">
        <color indexed="64"/>
      </top>
      <bottom style="thick">
        <color indexed="64"/>
      </bottom>
      <diagonal/>
    </border>
    <border>
      <left/>
      <right/>
      <top/>
      <bottom style="dotted">
        <color indexed="64"/>
      </bottom>
      <diagonal/>
    </border>
    <border>
      <left/>
      <right style="dotted">
        <color indexed="64"/>
      </right>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bottom style="thick">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style="thick">
        <color indexed="64"/>
      </top>
      <bottom style="dotted">
        <color indexed="64"/>
      </bottom>
      <diagonal/>
    </border>
    <border>
      <left style="thin">
        <color indexed="64"/>
      </left>
      <right style="medium">
        <color indexed="64"/>
      </right>
      <top style="thick">
        <color indexed="64"/>
      </top>
      <bottom style="dotted">
        <color indexed="64"/>
      </bottom>
      <diagonal/>
    </border>
    <border>
      <left style="medium">
        <color indexed="64"/>
      </left>
      <right style="thin">
        <color indexed="64"/>
      </right>
      <top style="thick">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thick">
        <color indexed="64"/>
      </left>
      <right/>
      <top/>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bottom style="thick">
        <color indexed="64"/>
      </bottom>
      <diagonal/>
    </border>
    <border>
      <left/>
      <right style="dotted">
        <color indexed="64"/>
      </right>
      <top/>
      <bottom style="thick">
        <color indexed="64"/>
      </bottom>
      <diagonal/>
    </border>
    <border>
      <left style="dotted">
        <color indexed="64"/>
      </left>
      <right/>
      <top style="dotted">
        <color indexed="64"/>
      </top>
      <bottom style="thick">
        <color indexed="64"/>
      </bottom>
      <diagonal/>
    </border>
    <border>
      <left/>
      <right/>
      <top style="dotted">
        <color indexed="64"/>
      </top>
      <bottom style="thick">
        <color indexed="64"/>
      </bottom>
      <diagonal/>
    </border>
    <border>
      <left/>
      <right style="dotted">
        <color indexed="64"/>
      </right>
      <top style="dotted">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diagonal/>
    </border>
    <border>
      <left style="medium">
        <color indexed="64"/>
      </left>
      <right style="dotted">
        <color indexed="64"/>
      </right>
      <top/>
      <bottom/>
      <diagonal/>
    </border>
    <border>
      <left style="medium">
        <color indexed="64"/>
      </left>
      <right style="dotted">
        <color indexed="64"/>
      </right>
      <top/>
      <bottom style="thick">
        <color indexed="64"/>
      </bottom>
      <diagonal/>
    </border>
    <border>
      <left style="thin">
        <color indexed="64"/>
      </left>
      <right/>
      <top/>
      <bottom/>
      <diagonal/>
    </border>
    <border>
      <left style="thin">
        <color indexed="64"/>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dotted">
        <color indexed="64"/>
      </right>
      <top style="thin">
        <color indexed="64"/>
      </top>
      <bottom style="thick">
        <color indexed="64"/>
      </bottom>
      <diagonal/>
    </border>
    <border>
      <left style="dotted">
        <color indexed="64"/>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thick">
        <color indexed="64"/>
      </bottom>
      <diagonal/>
    </border>
    <border>
      <left/>
      <right style="thin">
        <color indexed="64"/>
      </right>
      <top style="thin">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dotted">
        <color indexed="64"/>
      </left>
      <right style="thin">
        <color indexed="64"/>
      </right>
      <top/>
      <bottom style="thick">
        <color indexed="64"/>
      </bottom>
      <diagonal/>
    </border>
    <border>
      <left style="medium">
        <color indexed="64"/>
      </left>
      <right style="dotted">
        <color indexed="64"/>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top style="thick">
        <color indexed="64"/>
      </top>
      <bottom style="dotted">
        <color indexed="64"/>
      </bottom>
      <diagonal/>
    </border>
    <border>
      <left style="dotted">
        <color indexed="64"/>
      </left>
      <right style="thin">
        <color indexed="64"/>
      </right>
      <top style="thick">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ck">
        <color indexed="64"/>
      </bottom>
      <diagonal/>
    </border>
    <border>
      <left style="thick">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thick">
        <color indexed="64"/>
      </left>
      <right/>
      <top style="thick">
        <color indexed="64"/>
      </top>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bottom/>
      <diagonal/>
    </border>
    <border>
      <left/>
      <right style="thin">
        <color indexed="64"/>
      </right>
      <top/>
      <bottom style="thin">
        <color indexed="64"/>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style="thin">
        <color theme="9" tint="0.39997558519241921"/>
      </left>
      <right/>
      <top style="thin">
        <color theme="9" tint="0.39997558519241921"/>
      </top>
      <bottom/>
      <diagonal/>
    </border>
    <border>
      <left/>
      <right/>
      <top style="thin">
        <color theme="9" tint="0.39997558519241921"/>
      </top>
      <bottom/>
      <diagonal/>
    </border>
    <border>
      <left style="dotted">
        <color indexed="64"/>
      </left>
      <right/>
      <top/>
      <bottom style="dotted">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bottom style="thick">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ck">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ck">
        <color indexed="64"/>
      </top>
      <bottom style="thick">
        <color indexed="64"/>
      </bottom>
      <diagonal/>
    </border>
    <border>
      <left style="medium">
        <color indexed="64"/>
      </left>
      <right style="thin">
        <color indexed="64"/>
      </right>
      <top/>
      <bottom/>
      <diagonal/>
    </border>
    <border>
      <left style="thin">
        <color indexed="64"/>
      </left>
      <right style="dotted">
        <color indexed="64"/>
      </right>
      <top/>
      <bottom/>
      <diagonal/>
    </border>
    <border>
      <left style="dotted">
        <color indexed="64"/>
      </left>
      <right/>
      <top/>
      <bottom/>
      <diagonal/>
    </border>
    <border>
      <left/>
      <right style="dotted">
        <color indexed="64"/>
      </right>
      <top/>
      <bottom/>
      <diagonal/>
    </border>
    <border>
      <left style="dotted">
        <color indexed="64"/>
      </left>
      <right style="thin">
        <color indexed="64"/>
      </right>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05">
    <xf numFmtId="0" fontId="0" fillId="0" borderId="0" xfId="0"/>
    <xf numFmtId="0" fontId="4" fillId="0" borderId="1" xfId="0" applyFont="1" applyBorder="1" applyAlignment="1">
      <alignment horizontal="left" vertical="center"/>
    </xf>
    <xf numFmtId="0" fontId="4" fillId="0" borderId="2" xfId="0" applyFont="1" applyBorder="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0" fillId="0" borderId="0" xfId="0" applyFont="1" applyAlignment="1">
      <alignment vertical="center"/>
    </xf>
    <xf numFmtId="0" fontId="4" fillId="0" borderId="5" xfId="0" applyFont="1" applyBorder="1" applyAlignment="1">
      <alignment vertical="center"/>
    </xf>
    <xf numFmtId="0" fontId="4" fillId="0" borderId="5" xfId="0" applyFont="1" applyBorder="1" applyAlignment="1">
      <alignment horizontal="left" vertical="center"/>
    </xf>
    <xf numFmtId="0" fontId="6" fillId="0" borderId="0" xfId="0" applyFont="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6" xfId="0" applyFont="1" applyFill="1" applyBorder="1" applyAlignment="1" applyProtection="1">
      <alignment vertical="center" wrapText="1"/>
      <protection locked="0"/>
    </xf>
    <xf numFmtId="0" fontId="3" fillId="0" borderId="7"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right" vertical="center"/>
    </xf>
    <xf numFmtId="0" fontId="4" fillId="0" borderId="14" xfId="0" applyFont="1" applyBorder="1" applyAlignment="1">
      <alignment vertical="center"/>
    </xf>
    <xf numFmtId="0" fontId="3" fillId="0" borderId="15" xfId="0" applyFont="1" applyBorder="1" applyAlignment="1">
      <alignment horizontal="center" vertical="center"/>
    </xf>
    <xf numFmtId="0" fontId="4" fillId="0" borderId="13" xfId="0" applyFont="1" applyBorder="1" applyAlignment="1">
      <alignment vertical="center"/>
    </xf>
    <xf numFmtId="0" fontId="4" fillId="0" borderId="0" xfId="0" applyFont="1" applyAlignment="1">
      <alignment horizontal="left" vertical="center"/>
    </xf>
    <xf numFmtId="0" fontId="4" fillId="2" borderId="18"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23" xfId="0" applyFont="1" applyFill="1" applyBorder="1" applyAlignment="1">
      <alignment horizontal="left" vertical="center"/>
    </xf>
    <xf numFmtId="0" fontId="4" fillId="2" borderId="17" xfId="0" applyFont="1" applyFill="1" applyBorder="1" applyAlignment="1">
      <alignment horizontal="left" vertical="center"/>
    </xf>
    <xf numFmtId="0" fontId="4" fillId="2" borderId="18"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4" xfId="0" applyFont="1" applyFill="1" applyBorder="1" applyAlignment="1">
      <alignment horizontal="left" vertical="center"/>
    </xf>
    <xf numFmtId="0" fontId="4" fillId="2" borderId="20" xfId="0" applyFont="1" applyFill="1" applyBorder="1" applyAlignment="1">
      <alignment horizontal="left" vertical="center"/>
    </xf>
    <xf numFmtId="0" fontId="3" fillId="0" borderId="25" xfId="0" applyFont="1" applyBorder="1" applyAlignment="1" applyProtection="1">
      <alignment horizontal="center" vertical="center" shrinkToFit="1"/>
      <protection locked="0"/>
    </xf>
    <xf numFmtId="0" fontId="4" fillId="2" borderId="21" xfId="0" applyFont="1" applyFill="1" applyBorder="1" applyAlignment="1" applyProtection="1">
      <alignment horizontal="center" vertical="center" shrinkToFit="1"/>
      <protection locked="0"/>
    </xf>
    <xf numFmtId="0" fontId="17" fillId="4" borderId="85" xfId="0" applyFont="1" applyFill="1" applyBorder="1"/>
    <xf numFmtId="0" fontId="16" fillId="3" borderId="87" xfId="0" applyFont="1" applyFill="1" applyBorder="1"/>
    <xf numFmtId="0" fontId="17" fillId="4" borderId="87" xfId="0" applyFont="1" applyFill="1" applyBorder="1"/>
    <xf numFmtId="0" fontId="17" fillId="4" borderId="88" xfId="0" applyFont="1" applyFill="1" applyBorder="1"/>
    <xf numFmtId="0" fontId="17" fillId="0" borderId="87" xfId="0" applyFont="1" applyBorder="1"/>
    <xf numFmtId="0" fontId="17" fillId="0" borderId="88" xfId="0" applyFont="1" applyBorder="1"/>
    <xf numFmtId="0" fontId="16" fillId="3" borderId="0" xfId="0" applyFont="1" applyFill="1"/>
    <xf numFmtId="0" fontId="16" fillId="0" borderId="0" xfId="0" applyFont="1"/>
    <xf numFmtId="0" fontId="17" fillId="0" borderId="0" xfId="0" applyFont="1"/>
    <xf numFmtId="0" fontId="16" fillId="0" borderId="88" xfId="0" applyFont="1" applyBorder="1"/>
    <xf numFmtId="0" fontId="17" fillId="0" borderId="86" xfId="0" applyFont="1" applyBorder="1"/>
    <xf numFmtId="0" fontId="4" fillId="2" borderId="89" xfId="0" applyFont="1" applyFill="1" applyBorder="1" applyAlignment="1" applyProtection="1">
      <alignment horizontal="center" vertical="center"/>
      <protection locked="0"/>
    </xf>
    <xf numFmtId="0" fontId="4" fillId="0" borderId="11" xfId="0" applyFont="1" applyBorder="1" applyAlignment="1">
      <alignment horizontal="center" vertical="center"/>
    </xf>
    <xf numFmtId="0" fontId="4" fillId="2" borderId="12"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0" fontId="4" fillId="0" borderId="27" xfId="0" applyFont="1" applyBorder="1" applyAlignment="1">
      <alignment horizontal="center" vertical="center"/>
    </xf>
    <xf numFmtId="0" fontId="4" fillId="2" borderId="28" xfId="0" applyFont="1" applyFill="1" applyBorder="1" applyAlignment="1" applyProtection="1">
      <alignment horizontal="center" vertical="center"/>
      <protection locked="0"/>
    </xf>
    <xf numFmtId="0" fontId="19" fillId="0" borderId="0" xfId="0" applyFont="1"/>
    <xf numFmtId="0" fontId="4" fillId="6" borderId="16" xfId="0" applyFont="1" applyFill="1" applyBorder="1" applyAlignment="1" applyProtection="1">
      <alignment horizontal="left" vertical="center" shrinkToFit="1"/>
      <protection locked="0"/>
    </xf>
    <xf numFmtId="0" fontId="4" fillId="6" borderId="17" xfId="0" applyFont="1" applyFill="1" applyBorder="1" applyAlignment="1" applyProtection="1">
      <alignment horizontal="left" vertical="center" shrinkToFit="1"/>
      <protection locked="0"/>
    </xf>
    <xf numFmtId="0" fontId="4" fillId="0" borderId="1" xfId="0" applyFont="1" applyBorder="1" applyAlignment="1">
      <alignment horizontal="left" vertical="center" shrinkToFit="1"/>
    </xf>
    <xf numFmtId="0" fontId="3" fillId="0" borderId="15" xfId="0" applyFont="1" applyBorder="1" applyAlignment="1">
      <alignment horizontal="center" vertical="center" shrinkToFit="1"/>
    </xf>
    <xf numFmtId="0" fontId="4" fillId="5" borderId="19" xfId="0" applyFont="1" applyFill="1" applyBorder="1" applyAlignment="1" applyProtection="1">
      <alignment horizontal="left" vertical="center" shrinkToFit="1"/>
      <protection locked="0"/>
    </xf>
    <xf numFmtId="0" fontId="4" fillId="5" borderId="20" xfId="0" applyFont="1" applyFill="1" applyBorder="1" applyAlignment="1" applyProtection="1">
      <alignment horizontal="left" vertical="center" shrinkToFit="1"/>
      <protection locked="0"/>
    </xf>
    <xf numFmtId="0" fontId="4" fillId="0" borderId="2" xfId="0" applyFont="1" applyBorder="1" applyAlignment="1">
      <alignment horizontal="left" vertical="center" shrinkToFit="1"/>
    </xf>
    <xf numFmtId="0" fontId="4" fillId="2" borderId="28" xfId="0" quotePrefix="1" applyFont="1" applyFill="1" applyBorder="1" applyAlignment="1" applyProtection="1">
      <alignment horizontal="center" vertical="center"/>
      <protection locked="0"/>
    </xf>
    <xf numFmtId="0" fontId="7" fillId="5" borderId="5" xfId="0" applyFont="1" applyFill="1" applyBorder="1" applyAlignment="1" applyProtection="1">
      <alignment horizontal="center" vertical="center"/>
      <protection locked="0"/>
    </xf>
    <xf numFmtId="0" fontId="7" fillId="5" borderId="5" xfId="0" quotePrefix="1" applyFont="1" applyFill="1" applyBorder="1" applyAlignment="1" applyProtection="1">
      <alignment horizontal="center" vertical="center"/>
      <protection locked="0"/>
    </xf>
    <xf numFmtId="0" fontId="3" fillId="0" borderId="101" xfId="0" applyFont="1" applyBorder="1" applyAlignment="1">
      <alignment horizontal="center" vertical="center"/>
    </xf>
    <xf numFmtId="0" fontId="3" fillId="0" borderId="49" xfId="0" applyFont="1" applyBorder="1" applyAlignment="1">
      <alignment horizontal="center" vertical="center"/>
    </xf>
    <xf numFmtId="0" fontId="20" fillId="0" borderId="0" xfId="0" applyFont="1"/>
    <xf numFmtId="0" fontId="21" fillId="0" borderId="0" xfId="0" applyFont="1"/>
    <xf numFmtId="0" fontId="6" fillId="0" borderId="0" xfId="0" applyFont="1" applyAlignment="1">
      <alignment horizontal="right" vertical="center"/>
    </xf>
    <xf numFmtId="0" fontId="11" fillId="0" borderId="99"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9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98" xfId="0" applyFont="1" applyBorder="1" applyAlignment="1">
      <alignment horizontal="center" vertical="center" wrapText="1"/>
    </xf>
    <xf numFmtId="0" fontId="11" fillId="0" borderId="92" xfId="0" applyFont="1" applyBorder="1" applyAlignment="1">
      <alignment horizontal="center" vertical="center" wrapText="1"/>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10" fillId="0" borderId="100" xfId="0" applyFont="1" applyBorder="1" applyAlignment="1">
      <alignment horizontal="center" vertical="center"/>
    </xf>
    <xf numFmtId="0" fontId="10" fillId="0" borderId="91" xfId="0" applyFont="1" applyBorder="1" applyAlignment="1">
      <alignment horizontal="center" vertical="center"/>
    </xf>
    <xf numFmtId="0" fontId="6" fillId="0" borderId="29" xfId="0" applyFont="1" applyBorder="1" applyAlignment="1">
      <alignment horizontal="center" vertical="center"/>
    </xf>
    <xf numFmtId="0" fontId="6" fillId="0" borderId="0" xfId="0" applyFont="1" applyAlignment="1">
      <alignment horizontal="center" vertical="center"/>
    </xf>
    <xf numFmtId="0" fontId="4" fillId="2" borderId="30" xfId="0" applyFont="1" applyFill="1" applyBorder="1" applyAlignment="1" applyProtection="1">
      <alignment horizontal="left" vertical="center"/>
      <protection locked="0"/>
    </xf>
    <xf numFmtId="0" fontId="4" fillId="2" borderId="31" xfId="0" applyFont="1" applyFill="1" applyBorder="1" applyAlignment="1" applyProtection="1">
      <alignment horizontal="left" vertical="center"/>
      <protection locked="0"/>
    </xf>
    <xf numFmtId="0" fontId="4" fillId="2" borderId="32" xfId="0" applyFont="1" applyFill="1" applyBorder="1" applyAlignment="1" applyProtection="1">
      <alignment horizontal="left" vertical="center"/>
      <protection locked="0"/>
    </xf>
    <xf numFmtId="0" fontId="4" fillId="2" borderId="33" xfId="0" applyFont="1" applyFill="1" applyBorder="1" applyAlignment="1" applyProtection="1">
      <alignment horizontal="left" vertical="center"/>
      <protection locked="0"/>
    </xf>
    <xf numFmtId="0" fontId="4" fillId="2" borderId="34"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2" borderId="35" xfId="0" applyFont="1" applyFill="1" applyBorder="1" applyAlignment="1" applyProtection="1">
      <alignment horizontal="left" vertical="center"/>
      <protection locked="0"/>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2" borderId="57" xfId="0" applyFont="1" applyFill="1" applyBorder="1" applyAlignment="1" applyProtection="1">
      <alignment horizontal="left" vertical="center" shrinkToFit="1"/>
      <protection locked="0"/>
    </xf>
    <xf numFmtId="0" fontId="4" fillId="2" borderId="58" xfId="0" applyFont="1" applyFill="1" applyBorder="1" applyAlignment="1" applyProtection="1">
      <alignment horizontal="left" vertical="center" shrinkToFit="1"/>
      <protection locked="0"/>
    </xf>
    <xf numFmtId="0" fontId="3" fillId="0" borderId="5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9" xfId="0" applyFont="1" applyBorder="1" applyAlignment="1">
      <alignment horizontal="center" vertical="center" shrinkToFit="1"/>
    </xf>
    <xf numFmtId="0" fontId="11" fillId="0" borderId="29" xfId="0" applyFont="1" applyBorder="1" applyAlignment="1">
      <alignment horizontal="center" vertical="center" textRotation="255"/>
    </xf>
    <xf numFmtId="0" fontId="11" fillId="0" borderId="76" xfId="0" applyFont="1" applyBorder="1" applyAlignment="1">
      <alignment horizontal="center" vertical="center" textRotation="255"/>
    </xf>
    <xf numFmtId="0" fontId="11" fillId="0" borderId="77" xfId="0" applyFont="1" applyBorder="1" applyAlignment="1">
      <alignment horizontal="center" vertical="center" textRotation="255"/>
    </xf>
    <xf numFmtId="0" fontId="11" fillId="0" borderId="78" xfId="0" applyFont="1" applyBorder="1" applyAlignment="1">
      <alignment horizontal="center" vertical="center" textRotation="255"/>
    </xf>
    <xf numFmtId="0" fontId="11" fillId="0" borderId="79" xfId="0" applyFont="1" applyBorder="1" applyAlignment="1">
      <alignment horizontal="center" vertical="center" textRotation="255"/>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4" fillId="5" borderId="59" xfId="0" applyFont="1" applyFill="1" applyBorder="1" applyAlignment="1" applyProtection="1">
      <alignment vertical="center" wrapText="1"/>
      <protection locked="0"/>
    </xf>
    <xf numFmtId="0" fontId="4" fillId="5" borderId="60" xfId="0" applyFont="1" applyFill="1" applyBorder="1" applyAlignment="1" applyProtection="1">
      <alignment vertical="center" wrapText="1"/>
      <protection locked="0"/>
    </xf>
    <xf numFmtId="0" fontId="4" fillId="5" borderId="61" xfId="0" applyFont="1" applyFill="1" applyBorder="1" applyAlignment="1" applyProtection="1">
      <alignment vertical="center" wrapText="1"/>
      <protection locked="0"/>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48" xfId="0" applyFont="1" applyBorder="1" applyAlignment="1">
      <alignment horizontal="center" vertical="center" shrinkToFit="1"/>
    </xf>
    <xf numFmtId="14" fontId="4" fillId="2" borderId="57" xfId="0" applyNumberFormat="1" applyFont="1" applyFill="1" applyBorder="1" applyAlignment="1" applyProtection="1">
      <alignment horizontal="center" vertical="center"/>
      <protection locked="0"/>
    </xf>
    <xf numFmtId="14" fontId="4" fillId="2" borderId="55" xfId="0" applyNumberFormat="1" applyFont="1" applyFill="1" applyBorder="1" applyAlignment="1" applyProtection="1">
      <alignment horizontal="center" vertical="center"/>
      <protection locked="0"/>
    </xf>
    <xf numFmtId="14" fontId="4" fillId="2" borderId="62" xfId="0" applyNumberFormat="1"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4" fillId="0" borderId="49" xfId="0" applyFont="1" applyBorder="1" applyAlignment="1">
      <alignment horizontal="center" vertical="center"/>
    </xf>
    <xf numFmtId="0" fontId="4" fillId="0" borderId="9"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3" fillId="0" borderId="106" xfId="0" applyFont="1" applyBorder="1" applyAlignment="1">
      <alignment horizontal="center" vertical="center"/>
    </xf>
    <xf numFmtId="0" fontId="3" fillId="0" borderId="107" xfId="0" applyFont="1" applyBorder="1" applyAlignment="1">
      <alignment horizontal="center" vertical="center"/>
    </xf>
    <xf numFmtId="0" fontId="3" fillId="0" borderId="108" xfId="0" applyFont="1" applyBorder="1" applyAlignment="1">
      <alignment horizontal="center" vertical="center"/>
    </xf>
    <xf numFmtId="0" fontId="3" fillId="0" borderId="103" xfId="0" applyFont="1" applyBorder="1" applyAlignment="1">
      <alignment horizontal="center" vertical="center" shrinkToFit="1"/>
    </xf>
    <xf numFmtId="0" fontId="3" fillId="0" borderId="0" xfId="0" applyFont="1" applyAlignment="1">
      <alignment horizontal="center" vertical="center" shrinkToFit="1"/>
    </xf>
    <xf numFmtId="0" fontId="3" fillId="0" borderId="104" xfId="0" applyFont="1" applyBorder="1" applyAlignment="1">
      <alignment horizontal="center" vertical="center" shrinkToFit="1"/>
    </xf>
    <xf numFmtId="0" fontId="3" fillId="0" borderId="38" xfId="1" applyNumberFormat="1" applyFont="1" applyFill="1" applyBorder="1" applyAlignment="1" applyProtection="1">
      <alignment horizontal="center" vertical="center" shrinkToFit="1"/>
    </xf>
    <xf numFmtId="0" fontId="3" fillId="0" borderId="39" xfId="1" applyNumberFormat="1" applyFont="1" applyFill="1" applyBorder="1" applyAlignment="1" applyProtection="1">
      <alignment horizontal="center" vertical="center" shrinkToFit="1"/>
    </xf>
    <xf numFmtId="0" fontId="3" fillId="0" borderId="40" xfId="1" applyNumberFormat="1" applyFont="1" applyFill="1" applyBorder="1" applyAlignment="1" applyProtection="1">
      <alignment horizontal="center" vertical="center" shrinkToFit="1"/>
    </xf>
    <xf numFmtId="0" fontId="3" fillId="0" borderId="105" xfId="0" applyFont="1" applyBorder="1" applyAlignment="1">
      <alignment horizontal="center" vertical="center" textRotation="255" shrinkToFit="1"/>
    </xf>
    <xf numFmtId="0" fontId="3" fillId="0" borderId="66" xfId="0" applyFont="1" applyBorder="1" applyAlignment="1">
      <alignment horizontal="center" vertical="center" textRotation="255" shrinkToFit="1"/>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4" fillId="0" borderId="64"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5" xfId="0" applyFont="1" applyBorder="1" applyAlignment="1">
      <alignment horizontal="center" vertical="center"/>
    </xf>
    <xf numFmtId="0" fontId="6" fillId="0" borderId="71" xfId="0" applyFont="1" applyBorder="1" applyAlignment="1">
      <alignment horizontal="center" vertical="center"/>
    </xf>
    <xf numFmtId="14" fontId="4" fillId="2" borderId="57" xfId="0" applyNumberFormat="1" applyFont="1" applyFill="1" applyBorder="1" applyAlignment="1">
      <alignment horizontal="center" vertical="center"/>
    </xf>
    <xf numFmtId="14" fontId="4" fillId="2" borderId="55" xfId="0" applyNumberFormat="1" applyFont="1" applyFill="1" applyBorder="1" applyAlignment="1">
      <alignment horizontal="center" vertical="center"/>
    </xf>
    <xf numFmtId="14" fontId="4" fillId="2" borderId="62" xfId="0" applyNumberFormat="1" applyFont="1" applyFill="1" applyBorder="1" applyAlignment="1">
      <alignment horizontal="center" vertical="center"/>
    </xf>
    <xf numFmtId="0" fontId="4" fillId="2" borderId="57" xfId="0" applyFont="1" applyFill="1" applyBorder="1" applyAlignment="1">
      <alignment horizontal="left" vertical="center" shrinkToFit="1"/>
    </xf>
    <xf numFmtId="0" fontId="4" fillId="2" borderId="58" xfId="0" applyFont="1" applyFill="1" applyBorder="1" applyAlignment="1">
      <alignment horizontal="left" vertical="center" shrinkToFit="1"/>
    </xf>
    <xf numFmtId="0" fontId="3" fillId="0" borderId="53" xfId="0" applyFont="1" applyBorder="1" applyAlignment="1">
      <alignment horizontal="center" vertical="center"/>
    </xf>
    <xf numFmtId="0" fontId="3" fillId="0" borderId="7"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4" fillId="0" borderId="41"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2" borderId="32" xfId="0" applyFont="1" applyFill="1" applyBorder="1" applyAlignment="1" applyProtection="1">
      <alignment horizontal="left" vertical="center" shrinkToFit="1"/>
      <protection locked="0"/>
    </xf>
    <xf numFmtId="0" fontId="4" fillId="2" borderId="33" xfId="0" applyFont="1" applyFill="1" applyBorder="1" applyAlignment="1" applyProtection="1">
      <alignment horizontal="left" vertical="center" shrinkToFit="1"/>
      <protection locked="0"/>
    </xf>
    <xf numFmtId="0" fontId="4" fillId="2" borderId="34" xfId="0" applyFont="1" applyFill="1" applyBorder="1" applyAlignment="1" applyProtection="1">
      <alignment horizontal="left" vertical="center" shrinkToFit="1"/>
      <protection locked="0"/>
    </xf>
    <xf numFmtId="0" fontId="3" fillId="0" borderId="102" xfId="0" applyFont="1" applyBorder="1" applyAlignment="1">
      <alignment horizontal="center" vertical="center" textRotation="255" shrinkToFit="1"/>
    </xf>
    <xf numFmtId="0" fontId="3" fillId="0" borderId="75" xfId="0" applyFont="1" applyBorder="1" applyAlignment="1">
      <alignment horizontal="center" vertical="center" textRotation="255" shrinkToFit="1"/>
    </xf>
    <xf numFmtId="0" fontId="6" fillId="6" borderId="5" xfId="0" applyFont="1" applyFill="1" applyBorder="1" applyAlignment="1" applyProtection="1">
      <alignment horizontal="center" vertical="center" shrinkToFit="1"/>
      <protection locked="0"/>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76" xfId="0" applyFont="1" applyBorder="1" applyAlignment="1">
      <alignment horizontal="center" vertical="center"/>
    </xf>
    <xf numFmtId="0" fontId="3" fillId="0" borderId="82" xfId="0" applyFont="1" applyBorder="1" applyAlignment="1">
      <alignment horizontal="center" vertical="center"/>
    </xf>
    <xf numFmtId="0" fontId="3" fillId="0" borderId="29" xfId="0" applyFont="1" applyBorder="1" applyAlignment="1">
      <alignment horizontal="distributed" vertical="center"/>
    </xf>
    <xf numFmtId="0" fontId="3" fillId="0" borderId="83" xfId="0" applyFont="1" applyBorder="1" applyAlignment="1">
      <alignment horizontal="distributed" vertical="center"/>
    </xf>
    <xf numFmtId="0" fontId="11" fillId="0" borderId="80" xfId="0" applyFont="1" applyBorder="1" applyAlignment="1">
      <alignment horizontal="center" vertical="center" textRotation="255"/>
    </xf>
    <xf numFmtId="0" fontId="4" fillId="2" borderId="59" xfId="0" applyFont="1" applyFill="1" applyBorder="1" applyAlignment="1" applyProtection="1">
      <alignment horizontal="left" vertical="center" wrapText="1"/>
      <protection locked="0"/>
    </xf>
    <xf numFmtId="0" fontId="4" fillId="2" borderId="60" xfId="0" applyFont="1" applyFill="1" applyBorder="1" applyAlignment="1" applyProtection="1">
      <alignment horizontal="left" vertical="center" wrapText="1"/>
      <protection locked="0"/>
    </xf>
    <xf numFmtId="0" fontId="4" fillId="2" borderId="61" xfId="0" applyFont="1" applyFill="1" applyBorder="1" applyAlignment="1" applyProtection="1">
      <alignment horizontal="left" vertical="center" wrapText="1"/>
      <protection locked="0"/>
    </xf>
    <xf numFmtId="0" fontId="4" fillId="0" borderId="7" xfId="0" applyFont="1" applyBorder="1" applyAlignment="1">
      <alignment horizontal="left" vertical="center"/>
    </xf>
    <xf numFmtId="0" fontId="10" fillId="0" borderId="80" xfId="0" applyFont="1" applyBorder="1" applyAlignment="1">
      <alignment horizontal="center" vertical="center"/>
    </xf>
    <xf numFmtId="0" fontId="10" fillId="0" borderId="64" xfId="0" applyFont="1" applyBorder="1" applyAlignment="1">
      <alignment horizontal="center" vertical="center"/>
    </xf>
    <xf numFmtId="0" fontId="3" fillId="0" borderId="76" xfId="0" applyFont="1" applyBorder="1" applyAlignment="1">
      <alignment horizontal="right" vertical="center"/>
    </xf>
    <xf numFmtId="0" fontId="3" fillId="0" borderId="82" xfId="0" applyFont="1" applyBorder="1" applyAlignment="1">
      <alignment horizontal="right" vertical="center"/>
    </xf>
    <xf numFmtId="0" fontId="4" fillId="0" borderId="84" xfId="0" applyFont="1" applyBorder="1" applyAlignment="1">
      <alignment horizontal="center" vertical="center"/>
    </xf>
    <xf numFmtId="0" fontId="10" fillId="0" borderId="100" xfId="0" applyFont="1" applyBorder="1" applyAlignment="1">
      <alignment horizontal="center" vertical="center" wrapText="1"/>
    </xf>
    <xf numFmtId="0" fontId="10" fillId="0" borderId="90" xfId="0" applyFont="1" applyBorder="1" applyAlignment="1">
      <alignment horizontal="center" vertical="center" wrapText="1"/>
    </xf>
    <xf numFmtId="0" fontId="4" fillId="2" borderId="6" xfId="0"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14" fillId="0" borderId="0" xfId="0" applyFont="1" applyAlignment="1">
      <alignment horizontal="center" vertical="center"/>
    </xf>
    <xf numFmtId="0" fontId="9" fillId="0" borderId="0" xfId="0" applyFont="1" applyFill="1" applyAlignment="1">
      <alignment horizontal="center" vertical="center"/>
    </xf>
    <xf numFmtId="0" fontId="10" fillId="0" borderId="90"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center" vertical="center"/>
    </xf>
  </cellXfs>
  <cellStyles count="2">
    <cellStyle name="ハイパーリンク" xfId="1" builtinId="8"/>
    <cellStyle name="標準" xfId="0" builtinId="0"/>
  </cellStyles>
  <dxfs count="310">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right style="thin">
          <color theme="9" tint="0.39997558519241921"/>
        </right>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none">
          <fgColor indexed="64"/>
          <bgColor indexed="65"/>
        </patternFill>
      </fill>
      <border diagonalUp="0" diagonalDown="0">
        <left/>
        <right/>
        <top style="thin">
          <color theme="9" tint="0.39997558519241921"/>
        </top>
        <bottom/>
        <vertical/>
        <horizontal/>
      </border>
    </dxf>
    <dxf>
      <font>
        <b val="0"/>
        <i val="0"/>
        <strike val="0"/>
        <condense val="0"/>
        <extend val="0"/>
        <outline val="0"/>
        <shadow val="0"/>
        <u val="none"/>
        <vertAlign val="baseline"/>
        <sz val="10.5"/>
        <color theme="1"/>
        <name val="ｺﾞｼｯｸ"/>
        <family val="3"/>
        <charset val="128"/>
        <scheme val="none"/>
      </font>
      <fill>
        <patternFill patternType="none">
          <fgColor indexed="64"/>
          <bgColor indexed="65"/>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none">
          <fgColor indexed="64"/>
          <bgColor auto="1"/>
        </patternFill>
      </fill>
      <border diagonalUp="0" diagonalDown="0">
        <left/>
        <right/>
        <top style="thin">
          <color theme="9" tint="0.39997558519241921"/>
        </top>
        <bottom/>
        <vertical/>
        <horizontal/>
      </border>
    </dxf>
    <dxf>
      <font>
        <b val="0"/>
        <i val="0"/>
        <strike val="0"/>
        <condense val="0"/>
        <extend val="0"/>
        <outline val="0"/>
        <shadow val="0"/>
        <u val="none"/>
        <vertAlign val="baseline"/>
        <sz val="10.5"/>
        <color theme="1"/>
        <name val="ｺﾞｼｯｸ"/>
        <family val="3"/>
        <charset val="128"/>
        <scheme val="none"/>
      </font>
      <fill>
        <patternFill patternType="none">
          <fgColor indexed="64"/>
          <bgColor auto="1"/>
        </patternFill>
      </fill>
    </dxf>
    <dxf>
      <font>
        <b/>
        <i val="0"/>
        <strike val="0"/>
        <condense val="0"/>
        <extend val="0"/>
        <outline val="0"/>
        <shadow val="0"/>
        <u val="none"/>
        <vertAlign val="baseline"/>
        <sz val="10.5"/>
        <color theme="0"/>
        <name val="ｺﾞｼｯｸ"/>
        <family val="3"/>
        <charset val="128"/>
        <scheme val="none"/>
      </font>
      <fill>
        <patternFill patternType="none">
          <fgColor indexed="64"/>
          <bgColor auto="1"/>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border outline="0">
        <top style="thin">
          <color theme="9" tint="0.39997558519241921"/>
        </top>
        <bottom style="thin">
          <color theme="9" tint="0.39997558519241921"/>
        </bottom>
      </border>
    </dxf>
    <dxf>
      <font>
        <b val="0"/>
        <i val="0"/>
        <strike val="0"/>
        <condense val="0"/>
        <extend val="0"/>
        <outline val="0"/>
        <shadow val="0"/>
        <u val="none"/>
        <vertAlign val="baseline"/>
        <sz val="10.5"/>
        <color theme="1"/>
        <name val="ｺﾞｼｯｸ"/>
        <family val="3"/>
        <charset val="128"/>
        <scheme val="none"/>
      </font>
      <fill>
        <patternFill patternType="solid">
          <fgColor theme="9" tint="0.79998168889431442"/>
          <bgColor theme="9" tint="0.79998168889431442"/>
        </patternFill>
      </fill>
    </dxf>
    <dxf>
      <font>
        <b/>
        <i val="0"/>
        <strike val="0"/>
        <condense val="0"/>
        <extend val="0"/>
        <outline val="0"/>
        <shadow val="0"/>
        <u val="none"/>
        <vertAlign val="baseline"/>
        <sz val="10.5"/>
        <color theme="0"/>
        <name val="ｺﾞｼｯｸ"/>
        <family val="3"/>
        <charset val="128"/>
        <scheme val="none"/>
      </font>
      <fill>
        <patternFill patternType="solid">
          <fgColor theme="9"/>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3</xdr:row>
      <xdr:rowOff>139700</xdr:rowOff>
    </xdr:from>
    <xdr:to>
      <xdr:col>8</xdr:col>
      <xdr:colOff>120843</xdr:colOff>
      <xdr:row>6</xdr:row>
      <xdr:rowOff>203240</xdr:rowOff>
    </xdr:to>
    <xdr:pic>
      <xdr:nvPicPr>
        <xdr:cNvPr id="2" name="図 1">
          <a:extLst>
            <a:ext uri="{FF2B5EF4-FFF2-40B4-BE49-F238E27FC236}">
              <a16:creationId xmlns:a16="http://schemas.microsoft.com/office/drawing/2014/main" id="{4A5E7740-BEEC-2DFF-BC22-3E41934B0829}"/>
            </a:ext>
          </a:extLst>
        </xdr:cNvPr>
        <xdr:cNvPicPr>
          <a:picLocks noChangeAspect="1"/>
        </xdr:cNvPicPr>
      </xdr:nvPicPr>
      <xdr:blipFill>
        <a:blip xmlns:r="http://schemas.openxmlformats.org/officeDocument/2006/relationships" r:embed="rId1"/>
        <a:stretch>
          <a:fillRect/>
        </a:stretch>
      </xdr:blipFill>
      <xdr:spPr>
        <a:xfrm>
          <a:off x="882650" y="622300"/>
          <a:ext cx="3759393" cy="787440"/>
        </a:xfrm>
        <a:prstGeom prst="rect">
          <a:avLst/>
        </a:prstGeom>
        <a:ln>
          <a:solidFill>
            <a:schemeClr val="bg2"/>
          </a:solidFill>
        </a:ln>
      </xdr:spPr>
    </xdr:pic>
    <xdr:clientData/>
  </xdr:twoCellAnchor>
  <xdr:twoCellAnchor editAs="oneCell">
    <xdr:from>
      <xdr:col>2</xdr:col>
      <xdr:colOff>6350</xdr:colOff>
      <xdr:row>10</xdr:row>
      <xdr:rowOff>114300</xdr:rowOff>
    </xdr:from>
    <xdr:to>
      <xdr:col>7</xdr:col>
      <xdr:colOff>387526</xdr:colOff>
      <xdr:row>14</xdr:row>
      <xdr:rowOff>139751</xdr:rowOff>
    </xdr:to>
    <xdr:pic>
      <xdr:nvPicPr>
        <xdr:cNvPr id="4" name="図 3">
          <a:extLst>
            <a:ext uri="{FF2B5EF4-FFF2-40B4-BE49-F238E27FC236}">
              <a16:creationId xmlns:a16="http://schemas.microsoft.com/office/drawing/2014/main" id="{A83314D2-035B-3EC2-ED11-B33A37766355}"/>
            </a:ext>
          </a:extLst>
        </xdr:cNvPr>
        <xdr:cNvPicPr>
          <a:picLocks noChangeAspect="1"/>
        </xdr:cNvPicPr>
      </xdr:nvPicPr>
      <xdr:blipFill>
        <a:blip xmlns:r="http://schemas.openxmlformats.org/officeDocument/2006/relationships" r:embed="rId2"/>
        <a:stretch>
          <a:fillRect/>
        </a:stretch>
      </xdr:blipFill>
      <xdr:spPr>
        <a:xfrm>
          <a:off x="869950" y="2527300"/>
          <a:ext cx="3429176" cy="990651"/>
        </a:xfrm>
        <a:prstGeom prst="rect">
          <a:avLst/>
        </a:prstGeom>
        <a:ln>
          <a:solidFill>
            <a:schemeClr val="bg2"/>
          </a:solidFill>
        </a:ln>
      </xdr:spPr>
    </xdr:pic>
    <xdr:clientData/>
  </xdr:twoCellAnchor>
  <xdr:twoCellAnchor editAs="oneCell">
    <xdr:from>
      <xdr:col>2</xdr:col>
      <xdr:colOff>31750</xdr:colOff>
      <xdr:row>17</xdr:row>
      <xdr:rowOff>145142</xdr:rowOff>
    </xdr:from>
    <xdr:to>
      <xdr:col>9</xdr:col>
      <xdr:colOff>565397</xdr:colOff>
      <xdr:row>25</xdr:row>
      <xdr:rowOff>88089</xdr:rowOff>
    </xdr:to>
    <xdr:pic>
      <xdr:nvPicPr>
        <xdr:cNvPr id="5" name="図 4">
          <a:extLst>
            <a:ext uri="{FF2B5EF4-FFF2-40B4-BE49-F238E27FC236}">
              <a16:creationId xmlns:a16="http://schemas.microsoft.com/office/drawing/2014/main" id="{9AD28DEA-6B25-4854-B93D-C50603B4892A}"/>
            </a:ext>
          </a:extLst>
        </xdr:cNvPr>
        <xdr:cNvPicPr>
          <a:picLocks noChangeAspect="1"/>
        </xdr:cNvPicPr>
      </xdr:nvPicPr>
      <xdr:blipFill>
        <a:blip xmlns:r="http://schemas.openxmlformats.org/officeDocument/2006/relationships" r:embed="rId3"/>
        <a:stretch>
          <a:fillRect/>
        </a:stretch>
      </xdr:blipFill>
      <xdr:spPr>
        <a:xfrm>
          <a:off x="861786" y="4308928"/>
          <a:ext cx="4629397" cy="1902375"/>
        </a:xfrm>
        <a:prstGeom prst="rect">
          <a:avLst/>
        </a:prstGeom>
        <a:ln>
          <a:solidFill>
            <a:schemeClr val="bg2"/>
          </a:solid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8CB2FAB-4934-48AC-B73E-39439099A83B}" name="_1部" displayName="_1部" ref="B1:B7" totalsRowShown="0">
  <autoFilter ref="B1:B7" xr:uid="{48CB2FAB-4934-48AC-B73E-39439099A83B}"/>
  <tableColumns count="1">
    <tableColumn id="1" xr3:uid="{7D16A737-5461-46DA-93C5-B23646F18DC8}" name="1部"/>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193077B5-E301-4649-A9C4-9D7E8D9E43AA}" name="_7部A" displayName="_7部A" ref="B64:B70" totalsRowShown="0">
  <autoFilter ref="B64:B70" xr:uid="{193077B5-E301-4649-A9C4-9D7E8D9E43AA}"/>
  <tableColumns count="1">
    <tableColumn id="1" xr3:uid="{74BC995D-1E29-4692-A2B2-6C3321539D39}" name="7部A"/>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29486C8-9E6E-4F4B-8692-0C523518BF62}" name="_7部B" displayName="_7部B" ref="B71:B77" totalsRowShown="0">
  <autoFilter ref="B71:B77" xr:uid="{D29486C8-9E6E-4F4B-8692-0C523518BF62}"/>
  <tableColumns count="1">
    <tableColumn id="1" xr3:uid="{377D1F21-5E15-4770-8154-B4E57CAE116E}" name="7部B"/>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E8063538-9CF7-4180-B7EE-E63EEA981954}" name="_8部" displayName="_8部" ref="B78:B84" totalsRowShown="0">
  <autoFilter ref="B78:B84" xr:uid="{E8063538-9CF7-4180-B7EE-E63EEA981954}"/>
  <tableColumns count="1">
    <tableColumn id="1" xr3:uid="{E2B02ABB-F855-474F-9D24-1143FAC5FF45}" name="8部"/>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E4633BEC-64B4-47AE-8D4B-1A8F970B3A9E}" name="_9部" displayName="_9部" ref="B85:B91" totalsRowShown="0">
  <autoFilter ref="B85:B91" xr:uid="{E4633BEC-64B4-47AE-8D4B-1A8F970B3A9E}"/>
  <tableColumns count="1">
    <tableColumn id="1" xr3:uid="{43402B3A-EDD8-4E02-AC09-A52B55D2B514}" name="9部"/>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548282B6-750F-46AD-AE7F-E7E88AC35C1B}" name="_1部1番" displayName="_1部1番" ref="C1:C16" totalsRowShown="0" headerRowDxfId="309" dataDxfId="308" tableBorderDxfId="307">
  <autoFilter ref="C1:C16" xr:uid="{548282B6-750F-46AD-AE7F-E7E88AC35C1B}"/>
  <tableColumns count="1">
    <tableColumn id="1" xr3:uid="{C110E4B0-4712-49C0-9F35-0AFA897DE881}" name="1部1番" dataDxfId="306"/>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F4803BE5-0443-4590-9E9E-FFCC026D1978}" name="_1部2番" displayName="_1部2番" ref="D1:D16" totalsRowShown="0" headerRowDxfId="305" dataDxfId="304" tableBorderDxfId="303">
  <autoFilter ref="D1:D16" xr:uid="{F4803BE5-0443-4590-9E9E-FFCC026D1978}"/>
  <tableColumns count="1">
    <tableColumn id="1" xr3:uid="{5ECCB63E-778E-4EC0-9272-01B4AC3080C7}" name="1部2番" dataDxfId="302"/>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8AFA54D0-8A8E-4ADB-A605-1DFA57E7703C}" name="_1部3番" displayName="_1部3番" ref="E1:E16" totalsRowShown="0" headerRowDxfId="301" dataDxfId="300" tableBorderDxfId="299">
  <autoFilter ref="E1:E16" xr:uid="{8AFA54D0-8A8E-4ADB-A605-1DFA57E7703C}"/>
  <tableColumns count="1">
    <tableColumn id="1" xr3:uid="{0CCD28AE-2E69-4DF3-87B9-1BD7D4EEABF7}" name="1部3番" dataDxfId="298"/>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FF573947-DF84-47F1-8C17-BC073CF4AD71}" name="_1部4番" displayName="_1部4番" ref="F1:F16" totalsRowShown="0" headerRowDxfId="297" dataDxfId="296" tableBorderDxfId="295">
  <autoFilter ref="F1:F16" xr:uid="{FF573947-DF84-47F1-8C17-BC073CF4AD71}"/>
  <tableColumns count="1">
    <tableColumn id="1" xr3:uid="{C3CF11FC-EFA9-4FA6-92E2-0B309B139AA2}" name="1部4番" dataDxfId="294"/>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5A10417A-720A-491C-A0CB-0F15B7B5780B}" name="_1部5番" displayName="_1部5番" ref="G1:G16" totalsRowShown="0" headerRowDxfId="293" dataDxfId="292">
  <autoFilter ref="G1:G16" xr:uid="{5A10417A-720A-491C-A0CB-0F15B7B5780B}"/>
  <tableColumns count="1">
    <tableColumn id="1" xr3:uid="{BB62336B-8111-4671-97D7-6102CAAEEFFF}" name="1部5番" dataDxfId="291"/>
  </tableColumns>
  <tableStyleInfo name="TableStyleLight2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53478A8B-C2ED-4548-8CA8-564049A0B7D8}" name="_1部6番" displayName="_1部6番" ref="H1:H16" totalsRowShown="0" headerRowDxfId="290" dataDxfId="289">
  <autoFilter ref="H1:H16" xr:uid="{53478A8B-C2ED-4548-8CA8-564049A0B7D8}"/>
  <tableColumns count="1">
    <tableColumn id="1" xr3:uid="{F7305009-67DB-49B2-8D09-68503FFA46C1}" name="1部6番" dataDxfId="288"/>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10F1A84-9C1B-4B7B-8715-0654057FF0F1}" name="_2部" displayName="_2部" ref="B8:B14" totalsRowShown="0">
  <autoFilter ref="B8:B14" xr:uid="{B10F1A84-9C1B-4B7B-8715-0654057FF0F1}"/>
  <tableColumns count="1">
    <tableColumn id="1" xr3:uid="{EAC5CD9E-DD77-45CC-8776-CDF5673448A2}" name="2部"/>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709B6BFE-47A8-4F39-B60D-4852A0589721}" name="_2部1番" displayName="_2部1番" ref="J1:J16" totalsRowShown="0" headerRowDxfId="287" dataDxfId="286" tableBorderDxfId="285">
  <autoFilter ref="J1:J16" xr:uid="{709B6BFE-47A8-4F39-B60D-4852A0589721}"/>
  <tableColumns count="1">
    <tableColumn id="1" xr3:uid="{9D604DAE-3E67-4306-BF9C-69FB7DC6D513}" name="2部1番" dataDxfId="284"/>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463301E3-67CE-42B0-92A6-5669D3CBCD11}" name="_2部2番" displayName="_2部2番" ref="K1:K16" totalsRowShown="0" headerRowDxfId="283" dataDxfId="282" tableBorderDxfId="281">
  <autoFilter ref="K1:K16" xr:uid="{463301E3-67CE-42B0-92A6-5669D3CBCD11}"/>
  <tableColumns count="1">
    <tableColumn id="1" xr3:uid="{6EBB9EC2-9B12-4045-8D2E-08ED58E7F7FA}" name="2部2番" dataDxfId="280"/>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861E12F7-C4AF-46A1-94B4-4E335D8EC497}" name="_2部3番" displayName="_2部3番" ref="L1:L16" totalsRowShown="0" headerRowDxfId="279" dataDxfId="278" tableBorderDxfId="277">
  <autoFilter ref="L1:L16" xr:uid="{861E12F7-C4AF-46A1-94B4-4E335D8EC497}"/>
  <tableColumns count="1">
    <tableColumn id="1" xr3:uid="{209857D7-71B3-419E-98AC-B8AF2FF7BEBB}" name="2部3番" dataDxfId="276"/>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93556629-1D11-4FF1-A4A3-D0CF380FFBAA}" name="_2部4番" displayName="_2部4番" ref="M1:M16" totalsRowShown="0" headerRowDxfId="275" dataDxfId="274" tableBorderDxfId="273">
  <autoFilter ref="M1:M16" xr:uid="{93556629-1D11-4FF1-A4A3-D0CF380FFBAA}"/>
  <tableColumns count="1">
    <tableColumn id="1" xr3:uid="{559E0ABE-B909-4E23-9493-0D3459D2BA39}" name="2部4番" dataDxfId="272"/>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B04E81B2-9CE9-4216-ADF9-82A03B76C4FE}" name="_2部5番" displayName="_2部5番" ref="N1:N16" totalsRowShown="0" headerRowDxfId="271" dataDxfId="270" tableBorderDxfId="269">
  <autoFilter ref="N1:N16" xr:uid="{B04E81B2-9CE9-4216-ADF9-82A03B76C4FE}"/>
  <tableColumns count="1">
    <tableColumn id="1" xr3:uid="{49D22AAF-8F97-44EC-BF04-4EEB020319B3}" name="2部5番" dataDxfId="268"/>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3244B8AF-D629-4FFB-BFB8-2B0FD0A3B47C}" name="_2部6番" displayName="_2部6番" ref="O1:O16" totalsRowShown="0" headerRowDxfId="267" dataDxfId="266" tableBorderDxfId="265">
  <autoFilter ref="O1:O16" xr:uid="{3244B8AF-D629-4FFB-BFB8-2B0FD0A3B47C}"/>
  <tableColumns count="1">
    <tableColumn id="1" xr3:uid="{FB1A0159-DFDD-4AD5-9C45-8D6110F73239}" name="2部6番" dataDxfId="264"/>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F6A75EC7-8CB0-4D45-97F8-C49329D9EB92}" name="_3部1番" displayName="_3部1番" ref="Q1:Q16" totalsRowShown="0" headerRowDxfId="263" dataDxfId="262" tableBorderDxfId="261">
  <autoFilter ref="Q1:Q16" xr:uid="{F6A75EC7-8CB0-4D45-97F8-C49329D9EB92}"/>
  <tableColumns count="1">
    <tableColumn id="1" xr3:uid="{93F835E2-6E0E-4E9E-8FC1-4EDDF5D6AE71}" name="3部1番" dataDxfId="260"/>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42F16507-22A8-4DD7-B0DA-844FA223955B}" name="_3部2番" displayName="_3部2番" ref="R1:R16" totalsRowShown="0" headerRowDxfId="259" dataDxfId="258" tableBorderDxfId="257">
  <autoFilter ref="R1:R16" xr:uid="{42F16507-22A8-4DD7-B0DA-844FA223955B}"/>
  <tableColumns count="1">
    <tableColumn id="1" xr3:uid="{673FC1FD-3E3C-4FBD-B755-22CA22A72C6F}" name="3部2番" dataDxfId="256"/>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F42E66AC-64FE-47B9-A8B8-80CFBA547E8F}" name="_3部3番" displayName="_3部3番" ref="S1:S16" totalsRowShown="0" headerRowDxfId="255" dataDxfId="254" tableBorderDxfId="253">
  <autoFilter ref="S1:S16" xr:uid="{F42E66AC-64FE-47B9-A8B8-80CFBA547E8F}"/>
  <tableColumns count="1">
    <tableColumn id="1" xr3:uid="{F4A5BDDC-6B63-4EA3-AB00-5A2DA384B5B6}" name="3部3番" dataDxfId="252"/>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4E9DC40-4C02-4261-BB1C-CD58F3C96C1D}" name="_3部4番" displayName="_3部4番" ref="T1:T16" totalsRowShown="0" headerRowDxfId="251" dataDxfId="250" tableBorderDxfId="249">
  <autoFilter ref="T1:T16" xr:uid="{04E9DC40-4C02-4261-BB1C-CD58F3C96C1D}"/>
  <tableColumns count="1">
    <tableColumn id="1" xr3:uid="{6280148C-03A3-422D-824F-6D2C9375ED6E}" name="3部4番" dataDxfId="24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89A362C-23CD-495A-87D4-57F710735D0E}" name="_3部" displayName="_3部" ref="B15:B21" totalsRowShown="0">
  <autoFilter ref="B15:B21" xr:uid="{389A362C-23CD-495A-87D4-57F710735D0E}"/>
  <tableColumns count="1">
    <tableColumn id="1" xr3:uid="{736DB00B-85D8-418B-8D34-EF3251CFFD80}" name="3部"/>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8DF65516-0E6C-4246-A853-C6F7F12F7729}" name="_3部5番" displayName="_3部5番" ref="U1:U16" totalsRowShown="0" headerRowDxfId="247" dataDxfId="246" tableBorderDxfId="245">
  <autoFilter ref="U1:U16" xr:uid="{8DF65516-0E6C-4246-A853-C6F7F12F7729}"/>
  <tableColumns count="1">
    <tableColumn id="1" xr3:uid="{AE0DE39D-FDC2-4537-B356-C61A6BB96A09}" name="3部5番" dataDxfId="244"/>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D6B3CDA1-BA22-446B-96D4-F58E8E35EB95}" name="_3部6番" displayName="_3部6番" ref="V1:V16" totalsRowShown="0" headerRowDxfId="243" dataDxfId="242" tableBorderDxfId="241">
  <autoFilter ref="V1:V16" xr:uid="{D6B3CDA1-BA22-446B-96D4-F58E8E35EB95}"/>
  <tableColumns count="1">
    <tableColumn id="1" xr3:uid="{BA1DB888-8896-4C39-8DD6-9AB54B0B4B70}" name="3部6番" dataDxfId="240"/>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50FF40D6-6883-498C-8E56-9AAE8BCAD27C}" name="_4部A1番" displayName="_4部A1番" ref="X1:X16" totalsRowShown="0" headerRowDxfId="239" dataDxfId="238" tableBorderDxfId="237">
  <autoFilter ref="X1:X16" xr:uid="{50FF40D6-6883-498C-8E56-9AAE8BCAD27C}"/>
  <tableColumns count="1">
    <tableColumn id="1" xr3:uid="{6049A211-46F1-44C7-A904-0955AC7189D5}" name="4部A1番" dataDxfId="236"/>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406395D5-86CF-4503-9C99-ED87CF6C371F}" name="_4部A2番" displayName="_4部A2番" ref="Y1:Y16" totalsRowShown="0" headerRowDxfId="235" dataDxfId="234" tableBorderDxfId="233">
  <autoFilter ref="Y1:Y16" xr:uid="{406395D5-86CF-4503-9C99-ED87CF6C371F}"/>
  <tableColumns count="1">
    <tableColumn id="1" xr3:uid="{0A3009C7-6131-419E-9F72-5577C397692A}" name="4部A2番" dataDxfId="232"/>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787D6D51-60D7-4945-8CF7-8F9A6398955F}" name="_4部A3番" displayName="_4部A3番" ref="Z1:Z16" totalsRowShown="0" headerRowDxfId="231" dataDxfId="230" tableBorderDxfId="229">
  <autoFilter ref="Z1:Z16" xr:uid="{787D6D51-60D7-4945-8CF7-8F9A6398955F}"/>
  <tableColumns count="1">
    <tableColumn id="1" xr3:uid="{CECFB351-417D-43A7-A8B0-B562C4CA77B6}" name="4部A3番" dataDxfId="228"/>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614551E9-5508-4E95-8A68-8EEBA39ACE9B}" name="_4部A4番" displayName="_4部A4番" ref="AA1:AA16" totalsRowShown="0" headerRowDxfId="227" dataDxfId="226" tableBorderDxfId="225">
  <autoFilter ref="AA1:AA16" xr:uid="{614551E9-5508-4E95-8A68-8EEBA39ACE9B}"/>
  <tableColumns count="1">
    <tableColumn id="1" xr3:uid="{DCF925AE-3813-4E32-919F-006FF8A47FE6}" name="4部A4番" dataDxfId="224"/>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D67A2420-1C3F-4878-BD54-04E56504594F}" name="_4部A5番" displayName="_4部A5番" ref="AB1:AB16" totalsRowShown="0" headerRowDxfId="223" dataDxfId="222" tableBorderDxfId="221">
  <autoFilter ref="AB1:AB16" xr:uid="{D67A2420-1C3F-4878-BD54-04E56504594F}"/>
  <tableColumns count="1">
    <tableColumn id="1" xr3:uid="{13653912-C6EA-4A3C-A465-EB6C4B4556D2}" name="4部A5番" dataDxfId="220"/>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EC4DAC22-A429-47FF-9AF9-0CC554A5D534}" name="_4部A6番" displayName="_4部A6番" ref="AC1:AC16" totalsRowShown="0" headerRowDxfId="219" dataDxfId="218" tableBorderDxfId="217">
  <autoFilter ref="AC1:AC16" xr:uid="{EC4DAC22-A429-47FF-9AF9-0CC554A5D534}"/>
  <tableColumns count="1">
    <tableColumn id="1" xr3:uid="{FEBA73CE-8690-4472-82EF-82559A52BA29}" name="4部A6番" dataDxfId="216"/>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AC973EF5-3088-40A7-9015-2510BB079429}" name="_4部B1番" displayName="_4部B1番" ref="AE1:AE16" totalsRowShown="0" headerRowDxfId="215" dataDxfId="214" tableBorderDxfId="213">
  <autoFilter ref="AE1:AE16" xr:uid="{AC973EF5-3088-40A7-9015-2510BB079429}"/>
  <tableColumns count="1">
    <tableColumn id="1" xr3:uid="{FEEFB804-2CA9-4C97-8076-FB291F02EE0A}" name="4部B1番" dataDxfId="212"/>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3399F647-21F1-4D04-9B1F-30F9708E4054}" name="_4部B2番" displayName="_4部B2番" ref="AF1:AF16" totalsRowShown="0" headerRowDxfId="211" dataDxfId="210" tableBorderDxfId="209">
  <autoFilter ref="AF1:AF16" xr:uid="{3399F647-21F1-4D04-9B1F-30F9708E4054}"/>
  <tableColumns count="1">
    <tableColumn id="1" xr3:uid="{B0AAD28C-F042-4BCF-B73D-DD6F74A524AC}" name="4部B2番" dataDxfId="20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CFA17DD-80E5-4DE9-8889-CD9E5B8692E5}" name="_4部A" displayName="_4部A" ref="B22:B28" totalsRowShown="0">
  <autoFilter ref="B22:B28" xr:uid="{4CFA17DD-80E5-4DE9-8889-CD9E5B8692E5}"/>
  <tableColumns count="1">
    <tableColumn id="1" xr3:uid="{1EA793B9-76AA-4BE5-A05E-A0EF0010AE10}" name="4部A"/>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79C0F89A-BFE2-4B7D-ADC2-E139F7374A9B}" name="_4部B3番" displayName="_4部B3番" ref="AG1:AG16" totalsRowShown="0" headerRowDxfId="207" dataDxfId="206" tableBorderDxfId="205">
  <autoFilter ref="AG1:AG16" xr:uid="{79C0F89A-BFE2-4B7D-ADC2-E139F7374A9B}"/>
  <tableColumns count="1">
    <tableColumn id="1" xr3:uid="{E8A7B8DD-172B-4977-9AC4-160D1485A893}" name="4部B3番" dataDxfId="204"/>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3465D168-F4C2-4A6F-835A-15F85C4998E8}" name="_4部B4番" displayName="_4部B4番" ref="AH1:AH16" totalsRowShown="0" headerRowDxfId="203" dataDxfId="202" tableBorderDxfId="201">
  <autoFilter ref="AH1:AH16" xr:uid="{3465D168-F4C2-4A6F-835A-15F85C4998E8}"/>
  <tableColumns count="1">
    <tableColumn id="1" xr3:uid="{40B9C965-3EDE-472B-90EB-2610BA0B930F}" name="4部B4番" dataDxfId="200"/>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18A9D40A-0CF1-46F9-AD8C-51A61E3789F7}" name="_4部B5番" displayName="_4部B5番" ref="AI1:AI16" totalsRowShown="0" headerRowDxfId="199" dataDxfId="198" tableBorderDxfId="197">
  <autoFilter ref="AI1:AI16" xr:uid="{18A9D40A-0CF1-46F9-AD8C-51A61E3789F7}"/>
  <tableColumns count="1">
    <tableColumn id="1" xr3:uid="{8BCFC82F-08BD-4761-BDD9-61652250E16B}" name="4部B5番" dataDxfId="196"/>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991C3D06-FB8E-4B0A-BB07-00F3B112B99D}" name="_4部B6番" displayName="_4部B6番" ref="AJ1:AJ16" totalsRowShown="0" headerRowDxfId="195" dataDxfId="194" tableBorderDxfId="193">
  <autoFilter ref="AJ1:AJ16" xr:uid="{991C3D06-FB8E-4B0A-BB07-00F3B112B99D}"/>
  <tableColumns count="1">
    <tableColumn id="1" xr3:uid="{319957D3-6B60-40D9-93CA-09F83A0BB117}" name="4部B6番" dataDxfId="192"/>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39229058-A7FC-4698-808C-630FC8CA10ED}" name="_5部A1番" displayName="_5部A1番" ref="AL1:AL16" totalsRowShown="0" headerRowDxfId="191" dataDxfId="190" tableBorderDxfId="189">
  <autoFilter ref="AL1:AL16" xr:uid="{39229058-A7FC-4698-808C-630FC8CA10ED}"/>
  <tableColumns count="1">
    <tableColumn id="1" xr3:uid="{725C6213-687B-45DF-B4C0-FB0580A3DD71}" name="5部A1番" dataDxfId="188"/>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87DA5467-243A-4DB3-8653-E61080EDC26E}" name="_5部A2番" displayName="_5部A2番" ref="AM1:AM16" totalsRowShown="0" headerRowDxfId="187" dataDxfId="186" tableBorderDxfId="185">
  <autoFilter ref="AM1:AM16" xr:uid="{87DA5467-243A-4DB3-8653-E61080EDC26E}"/>
  <tableColumns count="1">
    <tableColumn id="1" xr3:uid="{AF6DBC72-E2CF-4775-B62B-3025FBB339CC}" name="5部A2番" dataDxfId="184"/>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35E54D92-1AF6-4135-8464-C594E39B3DC2}" name="_5部A3番" displayName="_5部A3番" ref="AN1:AN16" totalsRowShown="0" headerRowDxfId="183" dataDxfId="182" tableBorderDxfId="181">
  <autoFilter ref="AN1:AN16" xr:uid="{35E54D92-1AF6-4135-8464-C594E39B3DC2}"/>
  <tableColumns count="1">
    <tableColumn id="1" xr3:uid="{AAA510FC-EF77-455C-B8DE-50FAC07D02DD}" name="5部A3番" dataDxfId="180"/>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2D7F2054-3199-4542-814E-3008415DB0D7}" name="_5部A4番" displayName="_5部A4番" ref="AO1:AO16" totalsRowShown="0" headerRowDxfId="179" dataDxfId="178" tableBorderDxfId="177">
  <autoFilter ref="AO1:AO16" xr:uid="{2D7F2054-3199-4542-814E-3008415DB0D7}"/>
  <tableColumns count="1">
    <tableColumn id="1" xr3:uid="{65CD23BD-9AB8-4B67-A153-A1EED3590A26}" name="5部A4番" dataDxfId="176"/>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6CD9545A-A18C-43FA-A95E-4AC37112336D}" name="_5部A5番" displayName="_5部A5番" ref="AP1:AP16" totalsRowShown="0" headerRowDxfId="175" dataDxfId="174" tableBorderDxfId="173">
  <autoFilter ref="AP1:AP16" xr:uid="{6CD9545A-A18C-43FA-A95E-4AC37112336D}"/>
  <tableColumns count="1">
    <tableColumn id="1" xr3:uid="{1B53EB55-CB4A-41E5-B065-43378AC98854}" name="5部A5番" dataDxfId="172"/>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FAB11155-8A3E-4EF6-81E5-85B6B37D4E11}" name="_5部A6番" displayName="_5部A6番" ref="AQ1:AQ16" totalsRowShown="0" headerRowDxfId="171" dataDxfId="170" tableBorderDxfId="169">
  <autoFilter ref="AQ1:AQ16" xr:uid="{FAB11155-8A3E-4EF6-81E5-85B6B37D4E11}"/>
  <tableColumns count="1">
    <tableColumn id="1" xr3:uid="{5193C8C4-2F6B-47AB-A2FC-BF7FE28CB30A}" name="5部A6番" dataDxfId="16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26F6914-4F85-4223-AFBE-1B7E042C933D}" name="_4部B" displayName="_4部B" ref="B29:B35" totalsRowShown="0">
  <autoFilter ref="B29:B35" xr:uid="{626F6914-4F85-4223-AFBE-1B7E042C933D}"/>
  <tableColumns count="1">
    <tableColumn id="1" xr3:uid="{57519F32-B79E-4F4F-9602-CF7923453177}" name="4部B"/>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FD619825-6F8E-4B27-A3F4-5C12FD982400}" name="_5部B1番" displayName="_5部B1番" ref="AS1:AS16" totalsRowShown="0" headerRowDxfId="167" dataDxfId="166" tableBorderDxfId="165">
  <autoFilter ref="AS1:AS16" xr:uid="{FD619825-6F8E-4B27-A3F4-5C12FD982400}"/>
  <tableColumns count="1">
    <tableColumn id="1" xr3:uid="{95A9A126-3EEE-4AE5-B20D-EC64D86754B9}" name="5部B1番" dataDxfId="164"/>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75E5DC3D-93EF-45A6-9A14-55665355E11E}" name="_5部B2番" displayName="_5部B2番" ref="AT1:AT16" totalsRowShown="0" headerRowDxfId="163" dataDxfId="162" tableBorderDxfId="161">
  <autoFilter ref="AT1:AT16" xr:uid="{75E5DC3D-93EF-45A6-9A14-55665355E11E}"/>
  <tableColumns count="1">
    <tableColumn id="1" xr3:uid="{C473B415-CF45-4BF9-97CA-E17EF2D0A8EE}" name="5部B2番" dataDxfId="160"/>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EBEEFF7-947B-4951-85B5-0CEDADFE5E35}" name="_5部B3番" displayName="_5部B3番" ref="AU1:AU16" totalsRowShown="0" headerRowDxfId="159" dataDxfId="158" tableBorderDxfId="157">
  <autoFilter ref="AU1:AU16" xr:uid="{0EBEEFF7-947B-4951-85B5-0CEDADFE5E35}"/>
  <tableColumns count="1">
    <tableColumn id="1" xr3:uid="{1808664C-E880-4EA9-AFB3-356754B53EED}" name="5部B3番" dataDxfId="156"/>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924E1482-3554-4EE4-99E0-48FE3EF6A5D1}" name="_5部B4番" displayName="_5部B4番" ref="AV1:AV16" totalsRowShown="0" headerRowDxfId="155" dataDxfId="154" tableBorderDxfId="153">
  <autoFilter ref="AV1:AV16" xr:uid="{924E1482-3554-4EE4-99E0-48FE3EF6A5D1}"/>
  <tableColumns count="1">
    <tableColumn id="1" xr3:uid="{A12DAE79-CDF5-4206-8623-9887A38A1363}" name="5部B4番" dataDxfId="152"/>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729DCDA2-E714-47F9-847B-D56B85937569}" name="_5部B5番" displayName="_5部B5番" ref="AW1:AW16" totalsRowShown="0" headerRowDxfId="151" dataDxfId="150" tableBorderDxfId="149">
  <autoFilter ref="AW1:AW16" xr:uid="{729DCDA2-E714-47F9-847B-D56B85937569}"/>
  <tableColumns count="1">
    <tableColumn id="1" xr3:uid="{3A6E0170-AE3E-4CF6-B82A-90B6A03A2D0E}" name="5部B5番" dataDxfId="148"/>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7613F13F-3B73-417C-80A2-0F7424052471}" name="_5部B6番" displayName="_5部B6番" ref="AX1:AX16" totalsRowShown="0" headerRowDxfId="147" dataDxfId="146" tableBorderDxfId="145">
  <autoFilter ref="AX1:AX16" xr:uid="{7613F13F-3B73-417C-80A2-0F7424052471}"/>
  <tableColumns count="1">
    <tableColumn id="1" xr3:uid="{33E865A9-C93E-4FE8-9AF1-7B7FF7A6CE53}" name="5部B6番" dataDxfId="144"/>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DC0C26B4-E7AC-423B-9A77-85ED1D5A75C5}" name="_6部A1番" displayName="_6部A1番" ref="AZ1:AZ16" totalsRowShown="0" headerRowDxfId="143" dataDxfId="142" tableBorderDxfId="141">
  <autoFilter ref="AZ1:AZ16" xr:uid="{DC0C26B4-E7AC-423B-9A77-85ED1D5A75C5}"/>
  <tableColumns count="1">
    <tableColumn id="1" xr3:uid="{6B79B340-258B-45CB-AA19-352B16EC72D2}" name="6部A1番" dataDxfId="140"/>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22F62963-9EBC-45AF-ACC8-CC9C19A55812}" name="_6部A2番" displayName="_6部A2番" ref="BA1:BA16" totalsRowShown="0" headerRowDxfId="139" dataDxfId="138" tableBorderDxfId="137">
  <autoFilter ref="BA1:BA16" xr:uid="{22F62963-9EBC-45AF-ACC8-CC9C19A55812}"/>
  <tableColumns count="1">
    <tableColumn id="1" xr3:uid="{4E13649A-DEDC-4549-B3C8-13ABC403F70A}" name="6部A2番" dataDxfId="136"/>
  </tableColumns>
  <tableStyleInfo name="TableStyleMedium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1D6D561-4918-43BB-BE60-C30D06B303AC}" name="_6部A3番" displayName="_6部A3番" ref="BB1:BB16" totalsRowShown="0" headerRowDxfId="135" dataDxfId="134" tableBorderDxfId="133">
  <autoFilter ref="BB1:BB16" xr:uid="{01D6D561-4918-43BB-BE60-C30D06B303AC}"/>
  <tableColumns count="1">
    <tableColumn id="1" xr3:uid="{239F1102-0FE5-455C-AC5B-4A1B65B928BE}" name="6部A3番" dataDxfId="132"/>
  </tableColumns>
  <tableStyleInfo name="TableStyleMedium2"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FCB90D73-8230-4E91-8890-07D71E0A232A}" name="_6部A4番" displayName="_6部A4番" ref="BC1:BC16" totalsRowShown="0" headerRowDxfId="131" dataDxfId="130" tableBorderDxfId="129">
  <autoFilter ref="BC1:BC16" xr:uid="{FCB90D73-8230-4E91-8890-07D71E0A232A}"/>
  <tableColumns count="1">
    <tableColumn id="1" xr3:uid="{4423790D-5D99-48BE-987B-99949A1CFD24}" name="6部A4番" dataDxfId="128"/>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6013509-E0DF-4B84-BCCB-537D886DE8BB}" name="_5部A" displayName="_5部A" ref="B36:B42" totalsRowShown="0">
  <autoFilter ref="B36:B42" xr:uid="{76013509-E0DF-4B84-BCCB-537D886DE8BB}"/>
  <tableColumns count="1">
    <tableColumn id="1" xr3:uid="{38D9DC9C-0FB3-4FF5-9923-C86D8C50FC4E}" name="5部A"/>
  </tableColumns>
  <tableStyleInfo name="TableStyleMedium2"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BFBD0671-225F-46AE-83EA-FBD7FCFCE0E4}" name="_6部A5番" displayName="_6部A5番" ref="BD1:BD16" totalsRowShown="0" headerRowDxfId="127" dataDxfId="126" tableBorderDxfId="125">
  <autoFilter ref="BD1:BD16" xr:uid="{BFBD0671-225F-46AE-83EA-FBD7FCFCE0E4}"/>
  <tableColumns count="1">
    <tableColumn id="1" xr3:uid="{F85D16E7-BD38-450B-9A4F-026AFDA9F942}" name="6部A5番" dataDxfId="124"/>
  </tableColumns>
  <tableStyleInfo name="TableStyleMedium2"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450D862-2C95-4743-BB8F-DDD141515A9F}" name="_6部A6番" displayName="_6部A6番" ref="BE1:BE16" totalsRowShown="0" headerRowDxfId="123" dataDxfId="122" tableBorderDxfId="121">
  <autoFilter ref="BE1:BE16" xr:uid="{0450D862-2C95-4743-BB8F-DDD141515A9F}"/>
  <tableColumns count="1">
    <tableColumn id="1" xr3:uid="{3326B568-F1FF-43AF-94A4-1C354742A542}" name="6部A6番" dataDxfId="120"/>
  </tableColumns>
  <tableStyleInfo name="TableStyleMedium2"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195FAE63-23C2-41BC-8B3E-2761261018F4}" name="_6部B1番" displayName="_6部B1番" ref="BG1:BG16" totalsRowShown="0" headerRowDxfId="119" dataDxfId="118" tableBorderDxfId="117">
  <autoFilter ref="BG1:BG16" xr:uid="{195FAE63-23C2-41BC-8B3E-2761261018F4}"/>
  <tableColumns count="1">
    <tableColumn id="1" xr3:uid="{E5D6D42E-0586-403C-989F-2DD14B91704D}" name="6部B1番" dataDxfId="116"/>
  </tableColumns>
  <tableStyleInfo name="TableStyleMedium2"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7EC3FAF7-5678-470E-B831-15F70CC6E695}" name="_6部B2番" displayName="_6部B2番" ref="BH1:BH16" totalsRowShown="0" headerRowDxfId="115" dataDxfId="114" tableBorderDxfId="113">
  <autoFilter ref="BH1:BH16" xr:uid="{7EC3FAF7-5678-470E-B831-15F70CC6E695}"/>
  <tableColumns count="1">
    <tableColumn id="1" xr3:uid="{137C8456-170A-44DA-B551-C8D98BF39CF1}" name="6部B2番" dataDxfId="112"/>
  </tableColumns>
  <tableStyleInfo name="TableStyleMedium2"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58358ACA-5C06-4DF2-9495-95CECC5F154A}" name="_6部B3番" displayName="_6部B3番" ref="BI1:BI16" totalsRowShown="0" headerRowDxfId="111" dataDxfId="110" tableBorderDxfId="109">
  <autoFilter ref="BI1:BI16" xr:uid="{58358ACA-5C06-4DF2-9495-95CECC5F154A}"/>
  <tableColumns count="1">
    <tableColumn id="1" xr3:uid="{032B66C9-45FF-436F-8437-4866992CE8A5}" name="6部B3番" dataDxfId="108"/>
  </tableColumns>
  <tableStyleInfo name="TableStyleMedium2"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DD388DCB-A7AA-4AAE-8DE4-9720B0A6C0A8}" name="_6部B4番" displayName="_6部B4番" ref="BJ1:BJ16" totalsRowShown="0" headerRowDxfId="107" dataDxfId="106" tableBorderDxfId="105">
  <autoFilter ref="BJ1:BJ16" xr:uid="{DD388DCB-A7AA-4AAE-8DE4-9720B0A6C0A8}"/>
  <tableColumns count="1">
    <tableColumn id="1" xr3:uid="{F703E14A-EAD0-4D44-AF48-1574093BAD78}" name="6部B4番" dataDxfId="104"/>
  </tableColumns>
  <tableStyleInfo name="TableStyleMedium2"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516BF56E-5073-4467-B07C-A0A22513D81D}" name="_6部B5番" displayName="_6部B5番" ref="BK1:BK16" totalsRowShown="0" headerRowDxfId="103" dataDxfId="102" tableBorderDxfId="101">
  <autoFilter ref="BK1:BK16" xr:uid="{516BF56E-5073-4467-B07C-A0A22513D81D}"/>
  <tableColumns count="1">
    <tableColumn id="1" xr3:uid="{EB014ECA-928C-40BC-8761-88CB9F59EF3C}" name="6部B5番" dataDxfId="100"/>
  </tableColumns>
  <tableStyleInfo name="TableStyleMedium2"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8CDE1CC2-DB23-44E7-9171-0CB608321F0C}" name="_6部B6番" displayName="_6部B6番" ref="BL1:BL16" totalsRowShown="0" headerRowDxfId="99" dataDxfId="98" tableBorderDxfId="97">
  <autoFilter ref="BL1:BL16" xr:uid="{8CDE1CC2-DB23-44E7-9171-0CB608321F0C}"/>
  <tableColumns count="1">
    <tableColumn id="1" xr3:uid="{27F712E5-3A42-49F0-891F-A2E102A55E16}" name="6部B6番" dataDxfId="96"/>
  </tableColumns>
  <tableStyleInfo name="TableStyleMedium2"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9154788F-936A-4584-9897-8BD898ACA489}" name="_7部A1番" displayName="_7部A1番" ref="BN1:BN16" totalsRowShown="0" headerRowDxfId="95" dataDxfId="94" tableBorderDxfId="93">
  <autoFilter ref="BN1:BN16" xr:uid="{9154788F-936A-4584-9897-8BD898ACA489}"/>
  <tableColumns count="1">
    <tableColumn id="1" xr3:uid="{3DCEC13D-73DF-41A9-B5E1-A4FA60CCA44B}" name="7部A1番" dataDxfId="92"/>
  </tableColumns>
  <tableStyleInfo name="TableStyleMedium2"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E1AC7532-EDB6-49BB-B96C-39843BDA555B}" name="_7部A2番" displayName="_7部A2番" ref="BO1:BO16" totalsRowShown="0" headerRowDxfId="91" dataDxfId="90" tableBorderDxfId="89">
  <autoFilter ref="BO1:BO16" xr:uid="{E1AC7532-EDB6-49BB-B96C-39843BDA555B}"/>
  <tableColumns count="1">
    <tableColumn id="1" xr3:uid="{D8B6949F-44D2-42A4-A120-E28F19419DF0}" name="7部A2番" dataDxfId="8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F6677C1-3D87-4053-A9BE-9FAFBE875BB9}" name="_5部B" displayName="_5部B" ref="B43:B49" totalsRowShown="0">
  <autoFilter ref="B43:B49" xr:uid="{EF6677C1-3D87-4053-A9BE-9FAFBE875BB9}"/>
  <tableColumns count="1">
    <tableColumn id="1" xr3:uid="{67EDD7B8-C434-45E4-BD26-09C9085CCB82}" name="5部B"/>
  </tableColumns>
  <tableStyleInfo name="TableStyleMedium2"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38110881-F349-4E70-BE3B-E752D4E9610B}" name="_7部A3番" displayName="_7部A3番" ref="BP1:BP16" totalsRowShown="0" headerRowDxfId="87" dataDxfId="86" tableBorderDxfId="85">
  <autoFilter ref="BP1:BP16" xr:uid="{38110881-F349-4E70-BE3B-E752D4E9610B}"/>
  <tableColumns count="1">
    <tableColumn id="1" xr3:uid="{4E61F2D2-DA50-4AE8-9280-88C248F420EB}" name="7部A3番" dataDxfId="84"/>
  </tableColumns>
  <tableStyleInfo name="TableStyleMedium2"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3C87BB3A-B6DC-432B-818A-B800DB7E7CE3}" name="_7部A4番" displayName="_7部A4番" ref="BQ1:BQ16" totalsRowShown="0" headerRowDxfId="83" dataDxfId="82" tableBorderDxfId="81">
  <autoFilter ref="BQ1:BQ16" xr:uid="{3C87BB3A-B6DC-432B-818A-B800DB7E7CE3}"/>
  <tableColumns count="1">
    <tableColumn id="1" xr3:uid="{BE24D4F5-AAA5-4517-80F4-50E4F971CF0D}" name="7部A4番" dataDxfId="80"/>
  </tableColumns>
  <tableStyleInfo name="TableStyleMedium2"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A01BBB0E-67F2-40E7-B6B5-79193943206A}" name="_7部A5番" displayName="_7部A5番" ref="BR1:BR16" totalsRowShown="0" headerRowDxfId="79" dataDxfId="78" tableBorderDxfId="77">
  <autoFilter ref="BR1:BR16" xr:uid="{A01BBB0E-67F2-40E7-B6B5-79193943206A}"/>
  <tableColumns count="1">
    <tableColumn id="1" xr3:uid="{366C10BE-5D8D-4E2C-876B-268E88B07202}" name="7部A5番" dataDxfId="76"/>
  </tableColumns>
  <tableStyleInfo name="TableStyleMedium2"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744FC128-790F-41FF-A6A6-5854F0A12684}" name="_7部A6番" displayName="_7部A6番" ref="BS1:BS16" totalsRowShown="0" headerRowDxfId="75" dataDxfId="74" tableBorderDxfId="73">
  <autoFilter ref="BS1:BS16" xr:uid="{744FC128-790F-41FF-A6A6-5854F0A12684}"/>
  <tableColumns count="1">
    <tableColumn id="1" xr3:uid="{CFA7605D-0898-42DA-88F6-9650365AEB2B}" name="7部A6番" dataDxfId="72"/>
  </tableColumns>
  <tableStyleInfo name="TableStyleMedium2"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5096F0E7-176F-436D-B441-837C10AE9413}" name="_7部B1番" displayName="_7部B1番" ref="BU1:BU16" totalsRowShown="0" headerRowDxfId="71" dataDxfId="70" tableBorderDxfId="69">
  <autoFilter ref="BU1:BU16" xr:uid="{5096F0E7-176F-436D-B441-837C10AE9413}"/>
  <tableColumns count="1">
    <tableColumn id="1" xr3:uid="{2E11AFBF-A7A6-4E37-A21A-17A49F90B87A}" name="7部B1番" dataDxfId="68"/>
  </tableColumns>
  <tableStyleInfo name="TableStyleMedium2"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7E339EBE-FEB1-4214-8129-BDBC2D16F792}" name="_7部B2番" displayName="_7部B2番" ref="BV1:BV16" totalsRowShown="0" headerRowDxfId="67" dataDxfId="66" tableBorderDxfId="65">
  <autoFilter ref="BV1:BV16" xr:uid="{7E339EBE-FEB1-4214-8129-BDBC2D16F792}"/>
  <tableColumns count="1">
    <tableColumn id="1" xr3:uid="{525E3742-96C1-4C67-A13B-4D0225D8F7BC}" name="7部B2番" dataDxfId="64"/>
  </tableColumns>
  <tableStyleInfo name="TableStyleMedium2"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214495EC-6C44-4F1D-B911-6E25F688C080}" name="_7部B3番" displayName="_7部B3番" ref="BW1:BW16" totalsRowShown="0" headerRowDxfId="63" dataDxfId="62" tableBorderDxfId="61">
  <autoFilter ref="BW1:BW16" xr:uid="{214495EC-6C44-4F1D-B911-6E25F688C080}"/>
  <tableColumns count="1">
    <tableColumn id="1" xr3:uid="{F875A6E5-528C-4A99-B866-DE6191F8DDFD}" name="7部B3番" dataDxfId="60"/>
  </tableColumns>
  <tableStyleInfo name="TableStyleMedium2"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31B0A69F-4EC8-434A-8705-410ED69BF5B3}" name="_7部B4番" displayName="_7部B4番" ref="BX1:BX16" totalsRowShown="0" headerRowDxfId="59" dataDxfId="58" tableBorderDxfId="57">
  <autoFilter ref="BX1:BX16" xr:uid="{31B0A69F-4EC8-434A-8705-410ED69BF5B3}"/>
  <tableColumns count="1">
    <tableColumn id="1" xr3:uid="{9DC497D5-74A9-4435-B806-D63E12D8340A}" name="7部B4番" dataDxfId="56"/>
  </tableColumns>
  <tableStyleInfo name="TableStyleMedium2"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DC4B420F-FC13-4E6D-A453-0A6296399AB9}" name="_7部B5番" displayName="_7部B5番" ref="BY1:BY16" totalsRowShown="0" headerRowDxfId="55" dataDxfId="54" tableBorderDxfId="53">
  <autoFilter ref="BY1:BY16" xr:uid="{DC4B420F-FC13-4E6D-A453-0A6296399AB9}"/>
  <tableColumns count="1">
    <tableColumn id="1" xr3:uid="{C942E5EC-512B-4559-B4F2-A458C34C5116}" name="7部B5番" dataDxfId="52"/>
  </tableColumns>
  <tableStyleInfo name="TableStyleMedium2"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BF22B0F2-1D4C-4738-A001-A6F4D6A9B1E1}" name="_7部B6番" displayName="_7部B6番" ref="BZ1:BZ16" totalsRowShown="0" headerRowDxfId="51" dataDxfId="50" tableBorderDxfId="49">
  <autoFilter ref="BZ1:BZ16" xr:uid="{BF22B0F2-1D4C-4738-A001-A6F4D6A9B1E1}"/>
  <tableColumns count="1">
    <tableColumn id="1" xr3:uid="{9AB3CD50-DF6A-429D-9D21-C4B3EEDF2499}" name="7部B6番" dataDxfId="4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A450AB20-729F-4D7A-8F05-8003E33BB0B2}" name="_6部A" displayName="_6部A" ref="B50:B56" totalsRowShown="0">
  <autoFilter ref="B50:B56" xr:uid="{A450AB20-729F-4D7A-8F05-8003E33BB0B2}"/>
  <tableColumns count="1">
    <tableColumn id="1" xr3:uid="{24B5B684-4DB2-4848-A69D-CC2B70DB8B3C}" name="6部A"/>
  </tableColumns>
  <tableStyleInfo name="TableStyleMedium2"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9EA5B747-D561-4D56-8E9A-5FA00A767E5E}" name="_8部1番" displayName="_8部1番" ref="CB1:CB16" totalsRowShown="0" headerRowDxfId="47" dataDxfId="46" tableBorderDxfId="45">
  <autoFilter ref="CB1:CB16" xr:uid="{9EA5B747-D561-4D56-8E9A-5FA00A767E5E}"/>
  <tableColumns count="1">
    <tableColumn id="1" xr3:uid="{AFBC01A9-A79B-4952-9766-ACE5E27E9F35}" name="8部1番" dataDxfId="44"/>
  </tableColumns>
  <tableStyleInfo name="TableStyleMedium2"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77F56F5D-0747-4139-9258-DD702A9568A4}" name="_8部2番" displayName="_8部2番" ref="CC1:CC16" totalsRowShown="0" headerRowDxfId="43" dataDxfId="42" tableBorderDxfId="41">
  <autoFilter ref="CC1:CC16" xr:uid="{77F56F5D-0747-4139-9258-DD702A9568A4}"/>
  <tableColumns count="1">
    <tableColumn id="1" xr3:uid="{85F81F24-1566-48A8-98F8-9BA8BEC52407}" name="8部2番" dataDxfId="40"/>
  </tableColumns>
  <tableStyleInfo name="TableStyleMedium2"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EBAD3A36-7A46-4479-BDDC-8B3BD0940704}" name="_8部3番" displayName="_8部3番" ref="CD1:CD16" totalsRowShown="0" headerRowDxfId="39" dataDxfId="38" tableBorderDxfId="37">
  <autoFilter ref="CD1:CD16" xr:uid="{EBAD3A36-7A46-4479-BDDC-8B3BD0940704}"/>
  <tableColumns count="1">
    <tableColumn id="1" xr3:uid="{40CDD2BD-A7E1-44AA-B3EB-9FB7A478B1D1}" name="8部3番" dataDxfId="36"/>
  </tableColumns>
  <tableStyleInfo name="TableStyleMedium2"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6E71EEF7-39F6-44A1-9FC2-C754ACF5E5CB}" name="_8部4番" displayName="_8部4番" ref="CE1:CE16" totalsRowShown="0" headerRowDxfId="35" dataDxfId="34" tableBorderDxfId="33">
  <autoFilter ref="CE1:CE16" xr:uid="{6E71EEF7-39F6-44A1-9FC2-C754ACF5E5CB}"/>
  <tableColumns count="1">
    <tableColumn id="1" xr3:uid="{A171F3C4-9DFE-438F-A414-ED9E2BBE074A}" name="8部4番" dataDxfId="32"/>
  </tableColumns>
  <tableStyleInfo name="TableStyleMedium2"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35446E67-4598-4B68-9369-4BF00F24378A}" name="_8部5番" displayName="_8部5番" ref="CF1:CF16" totalsRowShown="0" headerRowDxfId="31" dataDxfId="30" tableBorderDxfId="29">
  <autoFilter ref="CF1:CF16" xr:uid="{35446E67-4598-4B68-9369-4BF00F24378A}"/>
  <tableColumns count="1">
    <tableColumn id="1" xr3:uid="{2A44106C-DC82-4DCD-BB10-64EFCA2BF228}" name="8部5番" dataDxfId="28"/>
  </tableColumns>
  <tableStyleInfo name="TableStyleMedium2"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59DFDE34-B673-4431-883D-86CCA70E05A0}" name="_8部6番" displayName="_8部6番" ref="CG1:CG16" totalsRowShown="0" headerRowDxfId="27" dataDxfId="26" tableBorderDxfId="25">
  <autoFilter ref="CG1:CG16" xr:uid="{59DFDE34-B673-4431-883D-86CCA70E05A0}"/>
  <tableColumns count="1">
    <tableColumn id="1" xr3:uid="{4D3C714F-6933-4846-A53B-93F80B222718}" name="8部6番" dataDxfId="24"/>
  </tableColumns>
  <tableStyleInfo name="TableStyleMedium2"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45FFE077-43CA-4316-B43F-1F7637E0815F}" name="_9部1番" displayName="_9部1番" ref="CI1:CI16" totalsRowShown="0" headerRowDxfId="23" dataDxfId="22" tableBorderDxfId="21">
  <autoFilter ref="CI1:CI16" xr:uid="{45FFE077-43CA-4316-B43F-1F7637E0815F}"/>
  <tableColumns count="1">
    <tableColumn id="1" xr3:uid="{333DE866-942B-4D74-AD96-878E869F6364}" name="9部1番" dataDxfId="20"/>
  </tableColumns>
  <tableStyleInfo name="TableStyleMedium2"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EE12B3E7-CECF-48E1-A12A-59AB0D9AFD9C}" name="_9部2番" displayName="_9部2番" ref="CJ1:CJ16" totalsRowShown="0" headerRowDxfId="19" dataDxfId="18" tableBorderDxfId="17">
  <autoFilter ref="CJ1:CJ16" xr:uid="{EE12B3E7-CECF-48E1-A12A-59AB0D9AFD9C}"/>
  <tableColumns count="1">
    <tableColumn id="1" xr3:uid="{4B70B03C-B693-4A03-A1B1-FA9E783C4F73}" name="9部2番" dataDxfId="16"/>
  </tableColumns>
  <tableStyleInfo name="TableStyleMedium2"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3E11DF91-4647-4050-8BE7-CB078B0EDFE3}" name="_9部3番" displayName="_9部3番" ref="CK1:CK16" totalsRowShown="0" headerRowDxfId="15" dataDxfId="14" tableBorderDxfId="13">
  <autoFilter ref="CK1:CK16" xr:uid="{3E11DF91-4647-4050-8BE7-CB078B0EDFE3}"/>
  <tableColumns count="1">
    <tableColumn id="1" xr3:uid="{D169EFAB-19CE-4EB5-952B-35E680452D9E}" name="9部3番" dataDxfId="12"/>
  </tableColumns>
  <tableStyleInfo name="TableStyleMedium2"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ACFCD510-234A-416B-9245-2DACD1370F36}" name="_9部4番" displayName="_9部4番" ref="CL1:CL16" totalsRowShown="0" headerRowDxfId="11" dataDxfId="10" tableBorderDxfId="9">
  <autoFilter ref="CL1:CL16" xr:uid="{ACFCD510-234A-416B-9245-2DACD1370F36}"/>
  <tableColumns count="1">
    <tableColumn id="1" xr3:uid="{C464657C-C104-41F6-80CB-E88618E72997}" name="9部4番" dataDxfId="8"/>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CAF4D99-424B-49EA-B231-9BCAEE9E5873}" name="_6部B" displayName="_6部B" ref="B57:B63" totalsRowShown="0">
  <autoFilter ref="B57:B63" xr:uid="{2CAF4D99-424B-49EA-B231-9BCAEE9E5873}"/>
  <tableColumns count="1">
    <tableColumn id="1" xr3:uid="{9AA3DF7C-D116-467E-9609-B4B1FDDDD2A1}" name="6部B"/>
  </tableColumns>
  <tableStyleInfo name="TableStyleMedium2"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A5A20444-0459-4BB0-B64A-1331E7E39753}" name="_9部5番" displayName="_9部5番" ref="CM1:CM16" totalsRowShown="0" headerRowDxfId="7" dataDxfId="6" tableBorderDxfId="5">
  <autoFilter ref="CM1:CM16" xr:uid="{A5A20444-0459-4BB0-B64A-1331E7E39753}"/>
  <tableColumns count="1">
    <tableColumn id="1" xr3:uid="{A28AC9CE-3763-44BE-950A-77D789A6B1A2}" name="9部5番" dataDxfId="4"/>
  </tableColumns>
  <tableStyleInfo name="TableStyleMedium2"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F58867AB-15BF-446C-88FA-9CA6FA1EA1B5}" name="_9部6番" displayName="_9部6番" ref="CN1:CN16" totalsRowShown="0" headerRowDxfId="3" dataDxfId="2" tableBorderDxfId="1">
  <autoFilter ref="CN1:CN16" xr:uid="{F58867AB-15BF-446C-88FA-9CA6FA1EA1B5}"/>
  <tableColumns count="1">
    <tableColumn id="1" xr3:uid="{EF3125E5-731C-40F4-A9EA-E6DA4CE8EF36}" name="9部6番"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5.xml.rels><?xml version="1.0" encoding="UTF-8" standalone="yes"?>
<Relationships xmlns="http://schemas.openxmlformats.org/package/2006/relationships"><Relationship Id="rId26" Type="http://schemas.openxmlformats.org/officeDocument/2006/relationships/table" Target="../tables/table38.xml"/><Relationship Id="rId21" Type="http://schemas.openxmlformats.org/officeDocument/2006/relationships/table" Target="../tables/table33.xml"/><Relationship Id="rId42" Type="http://schemas.openxmlformats.org/officeDocument/2006/relationships/table" Target="../tables/table54.xml"/><Relationship Id="rId47" Type="http://schemas.openxmlformats.org/officeDocument/2006/relationships/table" Target="../tables/table59.xml"/><Relationship Id="rId63" Type="http://schemas.openxmlformats.org/officeDocument/2006/relationships/table" Target="../tables/table75.xml"/><Relationship Id="rId68" Type="http://schemas.openxmlformats.org/officeDocument/2006/relationships/table" Target="../tables/table80.xml"/><Relationship Id="rId16" Type="http://schemas.openxmlformats.org/officeDocument/2006/relationships/table" Target="../tables/table28.xml"/><Relationship Id="rId11" Type="http://schemas.openxmlformats.org/officeDocument/2006/relationships/table" Target="../tables/table23.xml"/><Relationship Id="rId24" Type="http://schemas.openxmlformats.org/officeDocument/2006/relationships/table" Target="../tables/table36.xml"/><Relationship Id="rId32" Type="http://schemas.openxmlformats.org/officeDocument/2006/relationships/table" Target="../tables/table44.xml"/><Relationship Id="rId37" Type="http://schemas.openxmlformats.org/officeDocument/2006/relationships/table" Target="../tables/table49.xml"/><Relationship Id="rId40" Type="http://schemas.openxmlformats.org/officeDocument/2006/relationships/table" Target="../tables/table52.xml"/><Relationship Id="rId45" Type="http://schemas.openxmlformats.org/officeDocument/2006/relationships/table" Target="../tables/table57.xml"/><Relationship Id="rId53" Type="http://schemas.openxmlformats.org/officeDocument/2006/relationships/table" Target="../tables/table65.xml"/><Relationship Id="rId58" Type="http://schemas.openxmlformats.org/officeDocument/2006/relationships/table" Target="../tables/table70.xml"/><Relationship Id="rId66" Type="http://schemas.openxmlformats.org/officeDocument/2006/relationships/table" Target="../tables/table78.xml"/><Relationship Id="rId74" Type="http://schemas.openxmlformats.org/officeDocument/2006/relationships/table" Target="../tables/table86.xml"/><Relationship Id="rId79" Type="http://schemas.openxmlformats.org/officeDocument/2006/relationships/table" Target="../tables/table91.xml"/><Relationship Id="rId5" Type="http://schemas.openxmlformats.org/officeDocument/2006/relationships/table" Target="../tables/table17.xml"/><Relationship Id="rId61" Type="http://schemas.openxmlformats.org/officeDocument/2006/relationships/table" Target="../tables/table73.xml"/><Relationship Id="rId19" Type="http://schemas.openxmlformats.org/officeDocument/2006/relationships/table" Target="../tables/table31.xml"/><Relationship Id="rId14" Type="http://schemas.openxmlformats.org/officeDocument/2006/relationships/table" Target="../tables/table26.xml"/><Relationship Id="rId22" Type="http://schemas.openxmlformats.org/officeDocument/2006/relationships/table" Target="../tables/table34.xml"/><Relationship Id="rId27" Type="http://schemas.openxmlformats.org/officeDocument/2006/relationships/table" Target="../tables/table39.xml"/><Relationship Id="rId30" Type="http://schemas.openxmlformats.org/officeDocument/2006/relationships/table" Target="../tables/table42.xml"/><Relationship Id="rId35" Type="http://schemas.openxmlformats.org/officeDocument/2006/relationships/table" Target="../tables/table47.xml"/><Relationship Id="rId43" Type="http://schemas.openxmlformats.org/officeDocument/2006/relationships/table" Target="../tables/table55.xml"/><Relationship Id="rId48" Type="http://schemas.openxmlformats.org/officeDocument/2006/relationships/table" Target="../tables/table60.xml"/><Relationship Id="rId56" Type="http://schemas.openxmlformats.org/officeDocument/2006/relationships/table" Target="../tables/table68.xml"/><Relationship Id="rId64" Type="http://schemas.openxmlformats.org/officeDocument/2006/relationships/table" Target="../tables/table76.xml"/><Relationship Id="rId69" Type="http://schemas.openxmlformats.org/officeDocument/2006/relationships/table" Target="../tables/table81.xml"/><Relationship Id="rId77" Type="http://schemas.openxmlformats.org/officeDocument/2006/relationships/table" Target="../tables/table89.xml"/><Relationship Id="rId8" Type="http://schemas.openxmlformats.org/officeDocument/2006/relationships/table" Target="../tables/table20.xml"/><Relationship Id="rId51" Type="http://schemas.openxmlformats.org/officeDocument/2006/relationships/table" Target="../tables/table63.xml"/><Relationship Id="rId72" Type="http://schemas.openxmlformats.org/officeDocument/2006/relationships/table" Target="../tables/table84.xml"/><Relationship Id="rId3" Type="http://schemas.openxmlformats.org/officeDocument/2006/relationships/table" Target="../tables/table15.xml"/><Relationship Id="rId12" Type="http://schemas.openxmlformats.org/officeDocument/2006/relationships/table" Target="../tables/table24.xml"/><Relationship Id="rId17" Type="http://schemas.openxmlformats.org/officeDocument/2006/relationships/table" Target="../tables/table29.xml"/><Relationship Id="rId25" Type="http://schemas.openxmlformats.org/officeDocument/2006/relationships/table" Target="../tables/table37.xml"/><Relationship Id="rId33" Type="http://schemas.openxmlformats.org/officeDocument/2006/relationships/table" Target="../tables/table45.xml"/><Relationship Id="rId38" Type="http://schemas.openxmlformats.org/officeDocument/2006/relationships/table" Target="../tables/table50.xml"/><Relationship Id="rId46" Type="http://schemas.openxmlformats.org/officeDocument/2006/relationships/table" Target="../tables/table58.xml"/><Relationship Id="rId59" Type="http://schemas.openxmlformats.org/officeDocument/2006/relationships/table" Target="../tables/table71.xml"/><Relationship Id="rId67" Type="http://schemas.openxmlformats.org/officeDocument/2006/relationships/table" Target="../tables/table79.xml"/><Relationship Id="rId20" Type="http://schemas.openxmlformats.org/officeDocument/2006/relationships/table" Target="../tables/table32.xml"/><Relationship Id="rId41" Type="http://schemas.openxmlformats.org/officeDocument/2006/relationships/table" Target="../tables/table53.xml"/><Relationship Id="rId54" Type="http://schemas.openxmlformats.org/officeDocument/2006/relationships/table" Target="../tables/table66.xml"/><Relationship Id="rId62" Type="http://schemas.openxmlformats.org/officeDocument/2006/relationships/table" Target="../tables/table74.xml"/><Relationship Id="rId70" Type="http://schemas.openxmlformats.org/officeDocument/2006/relationships/table" Target="../tables/table82.xml"/><Relationship Id="rId75" Type="http://schemas.openxmlformats.org/officeDocument/2006/relationships/table" Target="../tables/table87.xml"/><Relationship Id="rId1" Type="http://schemas.openxmlformats.org/officeDocument/2006/relationships/printerSettings" Target="../printerSettings/printerSettings3.bin"/><Relationship Id="rId6" Type="http://schemas.openxmlformats.org/officeDocument/2006/relationships/table" Target="../tables/table18.xml"/><Relationship Id="rId15" Type="http://schemas.openxmlformats.org/officeDocument/2006/relationships/table" Target="../tables/table27.xml"/><Relationship Id="rId23" Type="http://schemas.openxmlformats.org/officeDocument/2006/relationships/table" Target="../tables/table35.xml"/><Relationship Id="rId28" Type="http://schemas.openxmlformats.org/officeDocument/2006/relationships/table" Target="../tables/table40.xml"/><Relationship Id="rId36" Type="http://schemas.openxmlformats.org/officeDocument/2006/relationships/table" Target="../tables/table48.xml"/><Relationship Id="rId49" Type="http://schemas.openxmlformats.org/officeDocument/2006/relationships/table" Target="../tables/table61.xml"/><Relationship Id="rId57" Type="http://schemas.openxmlformats.org/officeDocument/2006/relationships/table" Target="../tables/table69.xml"/><Relationship Id="rId10" Type="http://schemas.openxmlformats.org/officeDocument/2006/relationships/table" Target="../tables/table22.xml"/><Relationship Id="rId31" Type="http://schemas.openxmlformats.org/officeDocument/2006/relationships/table" Target="../tables/table43.xml"/><Relationship Id="rId44" Type="http://schemas.openxmlformats.org/officeDocument/2006/relationships/table" Target="../tables/table56.xml"/><Relationship Id="rId52" Type="http://schemas.openxmlformats.org/officeDocument/2006/relationships/table" Target="../tables/table64.xml"/><Relationship Id="rId60" Type="http://schemas.openxmlformats.org/officeDocument/2006/relationships/table" Target="../tables/table72.xml"/><Relationship Id="rId65" Type="http://schemas.openxmlformats.org/officeDocument/2006/relationships/table" Target="../tables/table77.xml"/><Relationship Id="rId73" Type="http://schemas.openxmlformats.org/officeDocument/2006/relationships/table" Target="../tables/table85.xml"/><Relationship Id="rId78" Type="http://schemas.openxmlformats.org/officeDocument/2006/relationships/table" Target="../tables/table90.xml"/><Relationship Id="rId4" Type="http://schemas.openxmlformats.org/officeDocument/2006/relationships/table" Target="../tables/table16.xml"/><Relationship Id="rId9" Type="http://schemas.openxmlformats.org/officeDocument/2006/relationships/table" Target="../tables/table21.xml"/><Relationship Id="rId13" Type="http://schemas.openxmlformats.org/officeDocument/2006/relationships/table" Target="../tables/table25.xml"/><Relationship Id="rId18" Type="http://schemas.openxmlformats.org/officeDocument/2006/relationships/table" Target="../tables/table30.xml"/><Relationship Id="rId39" Type="http://schemas.openxmlformats.org/officeDocument/2006/relationships/table" Target="../tables/table51.xml"/><Relationship Id="rId34" Type="http://schemas.openxmlformats.org/officeDocument/2006/relationships/table" Target="../tables/table46.xml"/><Relationship Id="rId50" Type="http://schemas.openxmlformats.org/officeDocument/2006/relationships/table" Target="../tables/table62.xml"/><Relationship Id="rId55" Type="http://schemas.openxmlformats.org/officeDocument/2006/relationships/table" Target="../tables/table67.xml"/><Relationship Id="rId76" Type="http://schemas.openxmlformats.org/officeDocument/2006/relationships/table" Target="../tables/table88.xml"/><Relationship Id="rId7" Type="http://schemas.openxmlformats.org/officeDocument/2006/relationships/table" Target="../tables/table19.xml"/><Relationship Id="rId71" Type="http://schemas.openxmlformats.org/officeDocument/2006/relationships/table" Target="../tables/table83.xml"/><Relationship Id="rId2" Type="http://schemas.openxmlformats.org/officeDocument/2006/relationships/table" Target="../tables/table14.xml"/><Relationship Id="rId29" Type="http://schemas.openxmlformats.org/officeDocument/2006/relationships/table" Target="../tables/table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EF036-B96F-4C66-8138-644EBD6D1E2F}">
  <dimension ref="B1:B28"/>
  <sheetViews>
    <sheetView zoomScale="70" zoomScaleNormal="70" workbookViewId="0">
      <selection activeCell="B29" sqref="B29"/>
    </sheetView>
  </sheetViews>
  <sheetFormatPr defaultColWidth="8.7265625" defaultRowHeight="19"/>
  <cols>
    <col min="1" max="1" width="3.54296875" style="76" customWidth="1"/>
    <col min="2" max="16384" width="8.7265625" style="76"/>
  </cols>
  <sheetData>
    <row r="1" spans="2:2">
      <c r="B1" s="75" t="s">
        <v>1005</v>
      </c>
    </row>
    <row r="3" spans="2:2">
      <c r="B3" s="75" t="s">
        <v>1007</v>
      </c>
    </row>
    <row r="10" spans="2:2">
      <c r="B10" s="76" t="s">
        <v>1008</v>
      </c>
    </row>
    <row r="17" spans="2:2">
      <c r="B17" s="76" t="s">
        <v>1009</v>
      </c>
    </row>
    <row r="28" spans="2:2">
      <c r="B28" s="76" t="s">
        <v>1010</v>
      </c>
    </row>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B1:AY47"/>
  <sheetViews>
    <sheetView tabSelected="1" view="pageBreakPreview" zoomScale="50" zoomScaleNormal="80" zoomScaleSheetLayoutView="50" workbookViewId="0">
      <selection activeCell="B36" sqref="B36:AS40"/>
    </sheetView>
  </sheetViews>
  <sheetFormatPr defaultColWidth="9.81640625" defaultRowHeight="13"/>
  <cols>
    <col min="1" max="1" width="1.453125" style="4" customWidth="1"/>
    <col min="2" max="2" width="2.7265625" style="24" customWidth="1"/>
    <col min="3" max="3" width="12.54296875" style="4" customWidth="1"/>
    <col min="4" max="4" width="16.7265625" style="4" customWidth="1"/>
    <col min="5" max="5" width="4.7265625" style="4" customWidth="1"/>
    <col min="6" max="6" width="3.7265625" style="4" customWidth="1"/>
    <col min="7" max="7" width="1.7265625" style="4" customWidth="1"/>
    <col min="8" max="8" width="3.7265625" style="4" customWidth="1"/>
    <col min="9" max="9" width="1.7265625" style="4" customWidth="1"/>
    <col min="10" max="10" width="3.7265625" style="4" customWidth="1"/>
    <col min="11" max="11" width="1.7265625" style="4" customWidth="1"/>
    <col min="12" max="12" width="4.7265625" style="4" customWidth="1"/>
    <col min="13" max="14" width="16.7265625" style="4" customWidth="1"/>
    <col min="15" max="15" width="4.7265625" style="4" customWidth="1"/>
    <col min="16" max="16" width="3.7265625" style="4" customWidth="1"/>
    <col min="17" max="17" width="1.7265625" style="4" customWidth="1"/>
    <col min="18" max="18" width="3.7265625" style="4" customWidth="1"/>
    <col min="19" max="19" width="1.7265625" style="4" customWidth="1"/>
    <col min="20" max="20" width="3.7265625" style="4" customWidth="1"/>
    <col min="21" max="21" width="1.7265625" style="4" customWidth="1"/>
    <col min="22" max="22" width="4.7265625" style="4" customWidth="1"/>
    <col min="23" max="24" width="16.7265625" style="4" customWidth="1"/>
    <col min="25" max="25" width="4.7265625" style="4" customWidth="1"/>
    <col min="26" max="26" width="3.7265625" style="4" customWidth="1"/>
    <col min="27" max="27" width="1.7265625" style="4" customWidth="1"/>
    <col min="28" max="28" width="3.7265625" style="4" customWidth="1"/>
    <col min="29" max="29" width="1.7265625" style="4" customWidth="1"/>
    <col min="30" max="30" width="3.7265625" style="4" customWidth="1"/>
    <col min="31" max="31" width="1.7265625" style="4" customWidth="1"/>
    <col min="32" max="32" width="4.7265625" style="4" customWidth="1"/>
    <col min="33" max="33" width="16.7265625" style="4" customWidth="1"/>
    <col min="34" max="35" width="4.1796875" style="4" customWidth="1"/>
    <col min="36" max="36" width="4.1796875" style="24" customWidth="1"/>
    <col min="37" max="37" width="1.7265625" style="24" customWidth="1"/>
    <col min="38" max="39" width="4.1796875" style="24" customWidth="1"/>
    <col min="40" max="40" width="1.7265625" style="24" customWidth="1"/>
    <col min="41" max="42" width="4.1796875" style="24" customWidth="1"/>
    <col min="43" max="43" width="1.7265625" style="4" customWidth="1"/>
    <col min="44" max="44" width="4.1796875" style="4" customWidth="1"/>
    <col min="45" max="50" width="9.81640625" style="4" customWidth="1"/>
    <col min="51" max="51" width="9.81640625" style="4"/>
    <col min="52" max="241" width="9.81640625" style="4" customWidth="1"/>
    <col min="242" max="16384" width="9.81640625" style="4"/>
  </cols>
  <sheetData>
    <row r="1" spans="2:51" s="16" customFormat="1" ht="19">
      <c r="B1" s="15"/>
      <c r="C1" s="71"/>
      <c r="D1" s="5" t="s">
        <v>21</v>
      </c>
      <c r="E1" s="72"/>
      <c r="F1" s="5" t="s">
        <v>1004</v>
      </c>
      <c r="I1" s="5"/>
      <c r="J1" s="5"/>
      <c r="K1" s="5"/>
      <c r="L1" s="5"/>
      <c r="M1" s="5"/>
      <c r="AJ1" s="15"/>
      <c r="AK1" s="15"/>
      <c r="AL1" s="15"/>
      <c r="AM1" s="15"/>
      <c r="AN1" s="15"/>
      <c r="AO1" s="15"/>
      <c r="AP1" s="15"/>
      <c r="AV1" s="15"/>
      <c r="AW1" s="24">
        <v>3</v>
      </c>
      <c r="AX1" s="24">
        <v>3</v>
      </c>
    </row>
    <row r="2" spans="2:51" s="16" customFormat="1" ht="19">
      <c r="B2" s="15"/>
      <c r="C2" s="5"/>
      <c r="D2" s="5"/>
      <c r="E2" s="5"/>
      <c r="F2" s="5"/>
      <c r="I2" s="5"/>
      <c r="J2" s="5"/>
      <c r="K2" s="5"/>
      <c r="L2" s="5"/>
      <c r="M2" s="5"/>
      <c r="AJ2" s="15"/>
      <c r="AK2" s="15"/>
      <c r="AL2" s="15"/>
      <c r="AM2" s="15"/>
      <c r="AN2" s="15"/>
      <c r="AO2" s="15"/>
      <c r="AP2" s="15"/>
      <c r="AV2" s="15"/>
      <c r="AW2" s="24">
        <v>0</v>
      </c>
      <c r="AX2" s="24">
        <v>2</v>
      </c>
    </row>
    <row r="3" spans="2:51" s="18" customFormat="1" ht="28">
      <c r="B3" s="17"/>
      <c r="C3" s="200" t="s">
        <v>1011</v>
      </c>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V3" s="17"/>
      <c r="AW3" s="24">
        <v>-2</v>
      </c>
      <c r="AX3" s="24">
        <v>1</v>
      </c>
    </row>
    <row r="4" spans="2:51" s="3" customFormat="1" ht="16.5">
      <c r="B4" s="19"/>
      <c r="AD4" s="20"/>
      <c r="AG4" s="77" t="s">
        <v>1006</v>
      </c>
      <c r="AH4" s="178"/>
      <c r="AI4" s="178"/>
      <c r="AJ4" s="178"/>
      <c r="AK4" s="178"/>
      <c r="AL4" s="178"/>
      <c r="AM4" s="178"/>
      <c r="AN4" s="178"/>
      <c r="AO4" s="178"/>
      <c r="AP4" s="178"/>
      <c r="AQ4" s="178"/>
      <c r="AR4" s="178"/>
      <c r="AV4" s="19"/>
      <c r="AW4" s="24">
        <v>-5</v>
      </c>
      <c r="AX4" s="24">
        <v>0</v>
      </c>
      <c r="AY4" s="4" t="e">
        <f>INDEX(チーム名!$A:$A,MATCH($AH4,チーム名!$B:$B,0),1)</f>
        <v>#N/A</v>
      </c>
    </row>
    <row r="5" spans="2:51" s="3" customFormat="1" ht="11.25" customHeight="1" thickBot="1">
      <c r="B5" s="19"/>
      <c r="AD5" s="20"/>
      <c r="AH5" s="11"/>
      <c r="AI5" s="11"/>
      <c r="AJ5" s="11"/>
      <c r="AK5" s="11"/>
      <c r="AL5" s="11"/>
      <c r="AM5" s="11"/>
      <c r="AN5" s="11"/>
      <c r="AO5" s="11"/>
      <c r="AP5" s="11"/>
      <c r="AQ5" s="11"/>
      <c r="AR5" s="11"/>
      <c r="AT5" s="19"/>
      <c r="AU5" s="19"/>
      <c r="AV5" s="19"/>
    </row>
    <row r="6" spans="2:51" ht="22.5" customHeight="1" thickTop="1" thickBot="1">
      <c r="B6" s="179" t="s">
        <v>34</v>
      </c>
      <c r="C6" s="180"/>
      <c r="D6" s="136" t="s">
        <v>11</v>
      </c>
      <c r="E6" s="137"/>
      <c r="F6" s="137"/>
      <c r="G6" s="137"/>
      <c r="H6" s="137"/>
      <c r="I6" s="137"/>
      <c r="J6" s="137"/>
      <c r="K6" s="137"/>
      <c r="L6" s="137"/>
      <c r="M6" s="138"/>
      <c r="N6" s="136" t="s">
        <v>10</v>
      </c>
      <c r="O6" s="137"/>
      <c r="P6" s="137"/>
      <c r="Q6" s="137"/>
      <c r="R6" s="137"/>
      <c r="S6" s="137"/>
      <c r="T6" s="137"/>
      <c r="U6" s="137"/>
      <c r="V6" s="137"/>
      <c r="W6" s="138"/>
      <c r="X6" s="136" t="s">
        <v>12</v>
      </c>
      <c r="Y6" s="137"/>
      <c r="Z6" s="137"/>
      <c r="AA6" s="137"/>
      <c r="AB6" s="137"/>
      <c r="AC6" s="137"/>
      <c r="AD6" s="137"/>
      <c r="AE6" s="137"/>
      <c r="AF6" s="137"/>
      <c r="AG6" s="138"/>
      <c r="AH6" s="84" t="s">
        <v>62</v>
      </c>
      <c r="AI6" s="85"/>
      <c r="AJ6" s="85"/>
      <c r="AK6" s="85"/>
      <c r="AL6" s="85"/>
      <c r="AM6" s="85"/>
      <c r="AN6" s="85"/>
      <c r="AO6" s="85"/>
      <c r="AP6" s="85"/>
      <c r="AQ6" s="85"/>
      <c r="AR6" s="85"/>
      <c r="AS6" s="85"/>
      <c r="AT6" s="85"/>
      <c r="AU6" s="86"/>
    </row>
    <row r="7" spans="2:51" ht="18.75" customHeight="1">
      <c r="B7" s="183"/>
      <c r="C7" s="184"/>
      <c r="D7" s="73" t="s">
        <v>25</v>
      </c>
      <c r="E7" s="176" t="s">
        <v>26</v>
      </c>
      <c r="F7" s="139" t="s">
        <v>27</v>
      </c>
      <c r="G7" s="140"/>
      <c r="H7" s="140"/>
      <c r="I7" s="140"/>
      <c r="J7" s="140"/>
      <c r="K7" s="141"/>
      <c r="L7" s="145" t="s">
        <v>26</v>
      </c>
      <c r="M7" s="74" t="s">
        <v>14</v>
      </c>
      <c r="N7" s="73" t="s">
        <v>28</v>
      </c>
      <c r="O7" s="176" t="s">
        <v>26</v>
      </c>
      <c r="P7" s="139" t="s">
        <v>27</v>
      </c>
      <c r="Q7" s="140"/>
      <c r="R7" s="140"/>
      <c r="S7" s="140"/>
      <c r="T7" s="140"/>
      <c r="U7" s="141"/>
      <c r="V7" s="145" t="s">
        <v>26</v>
      </c>
      <c r="W7" s="74" t="s">
        <v>14</v>
      </c>
      <c r="X7" s="73" t="s">
        <v>28</v>
      </c>
      <c r="Y7" s="176" t="s">
        <v>26</v>
      </c>
      <c r="Z7" s="139" t="s">
        <v>27</v>
      </c>
      <c r="AA7" s="140"/>
      <c r="AB7" s="140"/>
      <c r="AC7" s="140"/>
      <c r="AD7" s="140"/>
      <c r="AE7" s="141"/>
      <c r="AF7" s="145" t="s">
        <v>26</v>
      </c>
      <c r="AG7" s="74" t="s">
        <v>14</v>
      </c>
      <c r="AH7" s="152" t="s">
        <v>22</v>
      </c>
      <c r="AI7" s="153"/>
      <c r="AJ7" s="149" t="s">
        <v>5</v>
      </c>
      <c r="AK7" s="150"/>
      <c r="AL7" s="151"/>
      <c r="AM7" s="149" t="s">
        <v>5</v>
      </c>
      <c r="AN7" s="150"/>
      <c r="AO7" s="151"/>
      <c r="AP7" s="149" t="s">
        <v>5</v>
      </c>
      <c r="AQ7" s="150"/>
      <c r="AR7" s="150"/>
      <c r="AS7" s="78" t="s">
        <v>870</v>
      </c>
      <c r="AT7" s="80" t="s">
        <v>871</v>
      </c>
      <c r="AU7" s="82" t="s">
        <v>868</v>
      </c>
    </row>
    <row r="8" spans="2:51" ht="18.75" customHeight="1" thickBot="1">
      <c r="B8" s="181" t="s">
        <v>45</v>
      </c>
      <c r="C8" s="182"/>
      <c r="D8" s="21" t="s">
        <v>1</v>
      </c>
      <c r="E8" s="177"/>
      <c r="F8" s="112"/>
      <c r="G8" s="105"/>
      <c r="H8" s="113"/>
      <c r="I8" s="142" t="s">
        <v>52</v>
      </c>
      <c r="J8" s="143"/>
      <c r="K8" s="144"/>
      <c r="L8" s="146"/>
      <c r="M8" s="22" t="s">
        <v>1</v>
      </c>
      <c r="N8" s="21" t="s">
        <v>1</v>
      </c>
      <c r="O8" s="177"/>
      <c r="P8" s="112"/>
      <c r="Q8" s="105"/>
      <c r="R8" s="113"/>
      <c r="S8" s="142" t="s">
        <v>52</v>
      </c>
      <c r="T8" s="143"/>
      <c r="U8" s="144"/>
      <c r="V8" s="146"/>
      <c r="W8" s="22" t="s">
        <v>1</v>
      </c>
      <c r="X8" s="21" t="s">
        <v>1</v>
      </c>
      <c r="Y8" s="177"/>
      <c r="Z8" s="112"/>
      <c r="AA8" s="105"/>
      <c r="AB8" s="113"/>
      <c r="AC8" s="142" t="s">
        <v>52</v>
      </c>
      <c r="AD8" s="143"/>
      <c r="AE8" s="144"/>
      <c r="AF8" s="146"/>
      <c r="AG8" s="22" t="s">
        <v>1</v>
      </c>
      <c r="AH8" s="23" t="s">
        <v>23</v>
      </c>
      <c r="AI8" s="14" t="s">
        <v>24</v>
      </c>
      <c r="AJ8" s="104" t="s">
        <v>6</v>
      </c>
      <c r="AK8" s="105"/>
      <c r="AL8" s="106"/>
      <c r="AM8" s="104" t="s">
        <v>7</v>
      </c>
      <c r="AN8" s="105"/>
      <c r="AO8" s="106"/>
      <c r="AP8" s="166" t="s">
        <v>8</v>
      </c>
      <c r="AQ8" s="167"/>
      <c r="AR8" s="167"/>
      <c r="AS8" s="79"/>
      <c r="AT8" s="81"/>
      <c r="AU8" s="83"/>
    </row>
    <row r="9" spans="2:51" ht="22.5" customHeight="1" thickTop="1" thickBot="1">
      <c r="B9" s="107" t="s">
        <v>29</v>
      </c>
      <c r="C9" s="114"/>
      <c r="D9" s="63"/>
      <c r="E9" s="117">
        <f>IF(OR(AND(F9=6,(F9-H9)&gt;=2),AND(F9=7,F9-H9&gt;=1,F9-H9&lt;=2)),1,0) +IF(OR(AND(F10=6,(F10-H10)&gt;=2),AND(F10=7,F10-H10&gt;=1,F10-H10&lt;=2)),1,0) +IF((F11-H11)&gt;0,1,0)</f>
        <v>0</v>
      </c>
      <c r="F9" s="56"/>
      <c r="G9" s="57" t="s">
        <v>704</v>
      </c>
      <c r="H9" s="58"/>
      <c r="I9" s="26" t="s">
        <v>2</v>
      </c>
      <c r="J9" s="33"/>
      <c r="K9" s="27" t="s">
        <v>3</v>
      </c>
      <c r="L9" s="120">
        <f>IF(OR(AND(H9=6,(H9-F9)&gt;=2),AND(H9=7,H9-F9&gt;=1,H9-F9&lt;=2)),1,0)+IF(OR(AND(H10=6,(H10-F10)&gt;=2),AND(H10=7,H10-F10&gt;=1,H10-F10&lt;=2)),1,0)+IF((H11-F11)&gt;0,1,0)</f>
        <v>0</v>
      </c>
      <c r="M9" s="67"/>
      <c r="N9" s="63"/>
      <c r="O9" s="117">
        <f>IF(OR(AND(P9=6,(P9-R9)&gt;=2),AND(P9=7,P9-R9&gt;=1,P9-R9&lt;=2)),1,0) +IF(OR(AND(P10=6,(P10-R10)&gt;=2),AND(P10=7,P10-R10&gt;=1,P10-R10&lt;=2)),1,0) +IF((P11-R11)&gt;0,1,0)</f>
        <v>0</v>
      </c>
      <c r="P9" s="56"/>
      <c r="Q9" s="57" t="s">
        <v>704</v>
      </c>
      <c r="R9" s="58"/>
      <c r="S9" s="26" t="s">
        <v>2</v>
      </c>
      <c r="T9" s="33"/>
      <c r="U9" s="27" t="s">
        <v>3</v>
      </c>
      <c r="V9" s="131">
        <f>IF(OR(AND(R9=6,(R9-P9)&gt;=2),AND(R9=7,R9-P9&gt;=1,R9-P9&lt;=2)),1,0)+IF(OR(AND(R10=6,(R10-P10)&gt;=2),AND(R10=7,R10-P10&gt;=1,R10-P10&lt;=2)),1,0)+IF((R11-P11)&gt;0,1,0)</f>
        <v>0</v>
      </c>
      <c r="W9" s="67"/>
      <c r="X9" s="63"/>
      <c r="Y9" s="117">
        <f>IF(OR(AND(Z9=6,(Z9-AB9)&gt;=2),AND(Z9=7,Z9-AB9&gt;=1,Z9-AB9&lt;=2)),1,0) +IF(OR(AND(Z10=6,(Z10-AB10)&gt;=2),AND(Z10=7,Z10-AB10&gt;=1,Z10-AB10&lt;=2)),1,0) +IF((Z11-AB11)&gt;0,1,0)</f>
        <v>0</v>
      </c>
      <c r="Z9" s="56"/>
      <c r="AA9" s="57" t="s">
        <v>704</v>
      </c>
      <c r="AB9" s="58"/>
      <c r="AC9" s="26" t="s">
        <v>2</v>
      </c>
      <c r="AD9" s="33"/>
      <c r="AE9" s="27" t="s">
        <v>3</v>
      </c>
      <c r="AF9" s="131">
        <f>IF(OR(AND(AB9=6,(AB9-Z9)&gt;=2),AND(AB9=7,AB9-Z9&gt;=1,AB9-Z9&lt;=2)),1,0)+IF(OR(AND(AB10=6,(AB10-Z10)&gt;=2),AND(AB10=7,AB10-Z10&gt;=1,AB10-Z10&lt;=2)),1,0)+IF((AB11-Z11)&gt;0,1,0)</f>
        <v>0</v>
      </c>
      <c r="AG9" s="67"/>
      <c r="AH9" s="134">
        <f>IF(AJ9&gt;=2,1,0)</f>
        <v>0</v>
      </c>
      <c r="AI9" s="129">
        <f>IF(OR(AND(AL9=3,AJ9&lt;=1),AND(AL9=2,AJ9=0)),1,0)</f>
        <v>0</v>
      </c>
      <c r="AJ9" s="98">
        <f>IF(E9=2,1,0)+IF(O9=2,1,0)+IF(Y9=2,1,0)</f>
        <v>0</v>
      </c>
      <c r="AK9" s="100" t="s">
        <v>13</v>
      </c>
      <c r="AL9" s="129">
        <f>IF(OR(E9=2, L9=2), 1,0)+IF(OR(O9=2, V9=2), 1,0)+IF(OR(Y9=2, AF9=2), 1,0)</f>
        <v>0</v>
      </c>
      <c r="AM9" s="98">
        <f>SUM(E9,O9,Y9)</f>
        <v>0</v>
      </c>
      <c r="AN9" s="100" t="s">
        <v>13</v>
      </c>
      <c r="AO9" s="129">
        <f>SUM(E9,L9,O9,V9,Y9,AF9)</f>
        <v>0</v>
      </c>
      <c r="AP9" s="98">
        <f>SUM(F9:F11,P9:P11,Z9:Z11)</f>
        <v>0</v>
      </c>
      <c r="AQ9" s="100" t="s">
        <v>13</v>
      </c>
      <c r="AR9" s="100">
        <f>SUM(F9:H11,P9:R11,Z9:AB11)</f>
        <v>0</v>
      </c>
      <c r="AS9" s="87">
        <f>IF(AL9=3,3,IF(AL9=2,0,IF(AL9=1,-2,-5)))</f>
        <v>-5</v>
      </c>
      <c r="AT9" s="201">
        <f>IF(AJ9&gt;=2,2,0)</f>
        <v>0</v>
      </c>
      <c r="AU9" s="88">
        <f>SUM(AS9:AT12)</f>
        <v>-5</v>
      </c>
      <c r="AY9" s="4" t="e">
        <f>INDEX(チーム名!$A:$A,MATCH($C9,チーム名!$B:$B,0),1)</f>
        <v>#N/A</v>
      </c>
    </row>
    <row r="10" spans="2:51" ht="22.5" customHeight="1" thickTop="1" thickBot="1">
      <c r="B10" s="107"/>
      <c r="C10" s="115"/>
      <c r="D10" s="64"/>
      <c r="E10" s="118"/>
      <c r="F10" s="31"/>
      <c r="G10" s="25" t="s">
        <v>4</v>
      </c>
      <c r="H10" s="32"/>
      <c r="I10" s="26" t="s">
        <v>2</v>
      </c>
      <c r="J10" s="33"/>
      <c r="K10" s="27" t="s">
        <v>3</v>
      </c>
      <c r="L10" s="121"/>
      <c r="M10" s="68"/>
      <c r="N10" s="64"/>
      <c r="O10" s="118"/>
      <c r="P10" s="31"/>
      <c r="Q10" s="25" t="s">
        <v>4</v>
      </c>
      <c r="R10" s="32"/>
      <c r="S10" s="26" t="s">
        <v>2</v>
      </c>
      <c r="T10" s="33"/>
      <c r="U10" s="27" t="s">
        <v>3</v>
      </c>
      <c r="V10" s="132"/>
      <c r="W10" s="68"/>
      <c r="X10" s="64"/>
      <c r="Y10" s="118"/>
      <c r="Z10" s="31"/>
      <c r="AA10" s="25" t="s">
        <v>4</v>
      </c>
      <c r="AB10" s="32"/>
      <c r="AC10" s="26" t="s">
        <v>2</v>
      </c>
      <c r="AD10" s="33"/>
      <c r="AE10" s="27" t="s">
        <v>3</v>
      </c>
      <c r="AF10" s="132"/>
      <c r="AG10" s="68"/>
      <c r="AH10" s="134"/>
      <c r="AI10" s="129"/>
      <c r="AJ10" s="98"/>
      <c r="AK10" s="100"/>
      <c r="AL10" s="129"/>
      <c r="AM10" s="98"/>
      <c r="AN10" s="100"/>
      <c r="AO10" s="129"/>
      <c r="AP10" s="98"/>
      <c r="AQ10" s="100"/>
      <c r="AR10" s="100"/>
      <c r="AS10" s="87"/>
      <c r="AT10" s="201"/>
      <c r="AU10" s="88"/>
    </row>
    <row r="11" spans="2:51" ht="22.5" customHeight="1" thickTop="1" thickBot="1">
      <c r="B11" s="107"/>
      <c r="C11" s="115"/>
      <c r="D11" s="65"/>
      <c r="E11" s="119"/>
      <c r="F11" s="59"/>
      <c r="G11" s="60" t="s">
        <v>4</v>
      </c>
      <c r="H11" s="61"/>
      <c r="I11" s="26" t="s">
        <v>2</v>
      </c>
      <c r="J11" s="33"/>
      <c r="K11" s="27" t="s">
        <v>3</v>
      </c>
      <c r="L11" s="122"/>
      <c r="M11" s="69"/>
      <c r="N11" s="65"/>
      <c r="O11" s="119"/>
      <c r="P11" s="59"/>
      <c r="Q11" s="60" t="s">
        <v>4</v>
      </c>
      <c r="R11" s="61"/>
      <c r="S11" s="26" t="s">
        <v>2</v>
      </c>
      <c r="T11" s="33"/>
      <c r="U11" s="27" t="s">
        <v>3</v>
      </c>
      <c r="V11" s="133"/>
      <c r="W11" s="69"/>
      <c r="X11" s="65"/>
      <c r="Y11" s="119"/>
      <c r="Z11" s="59"/>
      <c r="AA11" s="60" t="s">
        <v>4</v>
      </c>
      <c r="AB11" s="70"/>
      <c r="AC11" s="26" t="s">
        <v>2</v>
      </c>
      <c r="AD11" s="33"/>
      <c r="AE11" s="27" t="s">
        <v>3</v>
      </c>
      <c r="AF11" s="133"/>
      <c r="AG11" s="69"/>
      <c r="AH11" s="134"/>
      <c r="AI11" s="129"/>
      <c r="AJ11" s="98"/>
      <c r="AK11" s="100"/>
      <c r="AL11" s="129"/>
      <c r="AM11" s="98"/>
      <c r="AN11" s="100"/>
      <c r="AO11" s="129"/>
      <c r="AP11" s="98"/>
      <c r="AQ11" s="100"/>
      <c r="AR11" s="100"/>
      <c r="AS11" s="87"/>
      <c r="AT11" s="201"/>
      <c r="AU11" s="88"/>
    </row>
    <row r="12" spans="2:51" ht="22.5" customHeight="1" thickTop="1" thickBot="1">
      <c r="B12" s="108"/>
      <c r="C12" s="116"/>
      <c r="D12" s="66" t="s">
        <v>9</v>
      </c>
      <c r="E12" s="123"/>
      <c r="F12" s="124"/>
      <c r="G12" s="124"/>
      <c r="H12" s="125"/>
      <c r="I12" s="126" t="s">
        <v>0</v>
      </c>
      <c r="J12" s="127"/>
      <c r="K12" s="128"/>
      <c r="L12" s="102"/>
      <c r="M12" s="103"/>
      <c r="N12" s="66" t="s">
        <v>9</v>
      </c>
      <c r="O12" s="123"/>
      <c r="P12" s="124"/>
      <c r="Q12" s="124"/>
      <c r="R12" s="125"/>
      <c r="S12" s="126" t="s">
        <v>0</v>
      </c>
      <c r="T12" s="127"/>
      <c r="U12" s="128"/>
      <c r="V12" s="102"/>
      <c r="W12" s="103"/>
      <c r="X12" s="66" t="s">
        <v>9</v>
      </c>
      <c r="Y12" s="123"/>
      <c r="Z12" s="124"/>
      <c r="AA12" s="124"/>
      <c r="AB12" s="125"/>
      <c r="AC12" s="126" t="s">
        <v>0</v>
      </c>
      <c r="AD12" s="127"/>
      <c r="AE12" s="128"/>
      <c r="AF12" s="102"/>
      <c r="AG12" s="103"/>
      <c r="AH12" s="135"/>
      <c r="AI12" s="130"/>
      <c r="AJ12" s="99"/>
      <c r="AK12" s="101"/>
      <c r="AL12" s="130"/>
      <c r="AM12" s="99"/>
      <c r="AN12" s="101"/>
      <c r="AO12" s="130"/>
      <c r="AP12" s="99"/>
      <c r="AQ12" s="101"/>
      <c r="AR12" s="101"/>
      <c r="AS12" s="87"/>
      <c r="AT12" s="201"/>
      <c r="AU12" s="88"/>
    </row>
    <row r="13" spans="2:51" ht="22.5" customHeight="1" thickTop="1" thickBot="1">
      <c r="B13" s="109" t="s">
        <v>30</v>
      </c>
      <c r="C13" s="114"/>
      <c r="D13" s="63"/>
      <c r="E13" s="117">
        <f>IF(OR(AND(F13=6,(F13-H13)&gt;=2),AND(F13=7,F13-H13&gt;=1,F13-H13&lt;=2)),1,0) +IF(OR(AND(F14=6,(F14-H14)&gt;=2),AND(F14=7,F14-H14&gt;=1,F14-H14&lt;=2)),1,0) +IF((F15-H15)&gt;0,1,0)</f>
        <v>0</v>
      </c>
      <c r="F13" s="56"/>
      <c r="G13" s="57" t="s">
        <v>704</v>
      </c>
      <c r="H13" s="58"/>
      <c r="I13" s="26" t="s">
        <v>2</v>
      </c>
      <c r="J13" s="33"/>
      <c r="K13" s="27" t="s">
        <v>3</v>
      </c>
      <c r="L13" s="120">
        <f>IF(OR(AND(H13=6,(H13-F13)&gt;=2),AND(H13=7,H13-F13&gt;=1,H13-F13&lt;=2)),1,0)+IF(OR(AND(H14=6,(H14-F14)&gt;=2),AND(H14=7,H14-F14&gt;=1,H14-F14&lt;=2)),1,0)+IF((H15-F15)&gt;0,1,0)</f>
        <v>0</v>
      </c>
      <c r="M13" s="67"/>
      <c r="N13" s="63"/>
      <c r="O13" s="117">
        <f>IF(OR(AND(P13=6,(P13-R13)&gt;=2),AND(P13=7,P13-R13&gt;=1,P13-R13&lt;=2)),1,0) +IF(OR(AND(P14=6,(P14-R14)&gt;=2),AND(P14=7,P14-R14&gt;=1,P14-R14&lt;=2)),1,0) +IF((P15-R15)&gt;0,1,0)</f>
        <v>0</v>
      </c>
      <c r="P13" s="56"/>
      <c r="Q13" s="57" t="s">
        <v>704</v>
      </c>
      <c r="R13" s="58"/>
      <c r="S13" s="26" t="s">
        <v>2</v>
      </c>
      <c r="T13" s="33"/>
      <c r="U13" s="27" t="s">
        <v>3</v>
      </c>
      <c r="V13" s="120">
        <f>IF(OR(AND(R13=6,(R13-P13)&gt;=2),AND(R13=7,R13-P13&gt;=1,R13-P13&lt;=2)),1,0)+IF(OR(AND(R14=6,(R14-P14)&gt;=2),AND(R14=7,R14-P14&gt;=1,R14-P14&lt;=2)),1,0)+IF((R15-P15)&gt;0,1,0)</f>
        <v>0</v>
      </c>
      <c r="W13" s="67"/>
      <c r="X13" s="63"/>
      <c r="Y13" s="117">
        <f>IF(OR(AND(Z13=6,(Z13-AB13)&gt;=2),AND(Z13=7,Z13-AB13&gt;=1,Z13-AB13&lt;=2)),1,0) +IF(OR(AND(Z14=6,(Z14-AB14)&gt;=2),AND(Z14=7,Z14-AB14&gt;=1,Z14-AB14&lt;=2)),1,0) +IF((Z15-AB15)&gt;0,1,0)</f>
        <v>0</v>
      </c>
      <c r="Z13" s="56"/>
      <c r="AA13" s="57" t="s">
        <v>704</v>
      </c>
      <c r="AB13" s="58"/>
      <c r="AC13" s="26" t="s">
        <v>2</v>
      </c>
      <c r="AD13" s="33"/>
      <c r="AE13" s="27" t="s">
        <v>3</v>
      </c>
      <c r="AF13" s="131">
        <f>IF(OR(AND(AB13=6,(AB13-Z13)&gt;=2),AND(AB13=7,AB13-Z13&gt;=1,AB13-Z13&lt;=2)),1,0)+IF(OR(AND(AB14=6,(AB14-Z14)&gt;=2),AND(AB14=7,AB14-Z14&gt;=1,AB14-Z14&lt;=2)),1,0)+IF((AB15-Z15)&gt;0,1,0)</f>
        <v>0</v>
      </c>
      <c r="AG13" s="67"/>
      <c r="AH13" s="134">
        <f>IF(AJ13&gt;=2,1,0)</f>
        <v>0</v>
      </c>
      <c r="AI13" s="129">
        <f>IF(OR(AND(AL13=3,AJ13&lt;=1),AND(AL13=2,AJ13=0)),1,0)</f>
        <v>0</v>
      </c>
      <c r="AJ13" s="98">
        <f>IF(E13=2,1,0)+IF(O13=2,1,0)+IF(Y13=2,1,0)</f>
        <v>0</v>
      </c>
      <c r="AK13" s="100" t="s">
        <v>13</v>
      </c>
      <c r="AL13" s="129">
        <f>IF(OR(E13=2, L13=2), 1,0)+IF(OR(O13=2, V13=2), 1,0)+IF(OR(Y13=2, AF13=2), 1,0)</f>
        <v>0</v>
      </c>
      <c r="AM13" s="98">
        <f>SUM(E13,O13,Y13)</f>
        <v>0</v>
      </c>
      <c r="AN13" s="100" t="s">
        <v>13</v>
      </c>
      <c r="AO13" s="129">
        <f>SUM(E13,L13,O13,V13,Y13,AF13)</f>
        <v>0</v>
      </c>
      <c r="AP13" s="98">
        <f>SUM(F13:F15,P13:P15,Z13:Z15)</f>
        <v>0</v>
      </c>
      <c r="AQ13" s="100" t="s">
        <v>13</v>
      </c>
      <c r="AR13" s="100">
        <f>SUM(F13:H15,P13:R15,Z13:AB15)</f>
        <v>0</v>
      </c>
      <c r="AS13" s="87">
        <f>IF(AL13=3,3,IF(AL13=2,0,IF(AL13=1,-2,-5)))</f>
        <v>-5</v>
      </c>
      <c r="AT13" s="201">
        <f>IF(AJ13&gt;=2,2,0)</f>
        <v>0</v>
      </c>
      <c r="AU13" s="88">
        <f>SUM(AS13:AT16)</f>
        <v>-5</v>
      </c>
      <c r="AY13" s="4" t="e">
        <f>INDEX(チーム名!$A:$A,MATCH($C13,チーム名!$B:$B,0),1)</f>
        <v>#N/A</v>
      </c>
    </row>
    <row r="14" spans="2:51" ht="22.5" customHeight="1" thickTop="1" thickBot="1">
      <c r="B14" s="110"/>
      <c r="C14" s="115"/>
      <c r="D14" s="64"/>
      <c r="E14" s="118"/>
      <c r="F14" s="31"/>
      <c r="G14" s="25" t="s">
        <v>4</v>
      </c>
      <c r="H14" s="32"/>
      <c r="I14" s="26" t="s">
        <v>2</v>
      </c>
      <c r="J14" s="33"/>
      <c r="K14" s="27" t="s">
        <v>3</v>
      </c>
      <c r="L14" s="121"/>
      <c r="M14" s="68"/>
      <c r="N14" s="64"/>
      <c r="O14" s="118"/>
      <c r="P14" s="31"/>
      <c r="Q14" s="25" t="s">
        <v>4</v>
      </c>
      <c r="R14" s="32"/>
      <c r="S14" s="26" t="s">
        <v>2</v>
      </c>
      <c r="T14" s="33"/>
      <c r="U14" s="27" t="s">
        <v>3</v>
      </c>
      <c r="V14" s="121"/>
      <c r="W14" s="68"/>
      <c r="X14" s="64"/>
      <c r="Y14" s="118"/>
      <c r="Z14" s="31"/>
      <c r="AA14" s="25" t="s">
        <v>4</v>
      </c>
      <c r="AB14" s="32"/>
      <c r="AC14" s="26" t="s">
        <v>2</v>
      </c>
      <c r="AD14" s="33"/>
      <c r="AE14" s="27" t="s">
        <v>3</v>
      </c>
      <c r="AF14" s="132"/>
      <c r="AG14" s="68"/>
      <c r="AH14" s="134"/>
      <c r="AI14" s="129"/>
      <c r="AJ14" s="98"/>
      <c r="AK14" s="100"/>
      <c r="AL14" s="129"/>
      <c r="AM14" s="98"/>
      <c r="AN14" s="100"/>
      <c r="AO14" s="129"/>
      <c r="AP14" s="98"/>
      <c r="AQ14" s="100"/>
      <c r="AR14" s="100"/>
      <c r="AS14" s="87"/>
      <c r="AT14" s="201"/>
      <c r="AU14" s="88"/>
    </row>
    <row r="15" spans="2:51" ht="22.5" customHeight="1" thickTop="1" thickBot="1">
      <c r="B15" s="110"/>
      <c r="C15" s="115"/>
      <c r="D15" s="65"/>
      <c r="E15" s="119"/>
      <c r="F15" s="59"/>
      <c r="G15" s="60" t="s">
        <v>4</v>
      </c>
      <c r="H15" s="61"/>
      <c r="I15" s="26" t="s">
        <v>2</v>
      </c>
      <c r="J15" s="33"/>
      <c r="K15" s="27" t="s">
        <v>3</v>
      </c>
      <c r="L15" s="122"/>
      <c r="M15" s="69"/>
      <c r="N15" s="65"/>
      <c r="O15" s="119"/>
      <c r="P15" s="59"/>
      <c r="Q15" s="60" t="s">
        <v>4</v>
      </c>
      <c r="R15" s="61"/>
      <c r="S15" s="26" t="s">
        <v>2</v>
      </c>
      <c r="T15" s="33"/>
      <c r="U15" s="27" t="s">
        <v>3</v>
      </c>
      <c r="V15" s="122"/>
      <c r="W15" s="69"/>
      <c r="X15" s="65"/>
      <c r="Y15" s="119"/>
      <c r="Z15" s="59"/>
      <c r="AA15" s="60" t="s">
        <v>4</v>
      </c>
      <c r="AB15" s="61"/>
      <c r="AC15" s="26" t="s">
        <v>2</v>
      </c>
      <c r="AD15" s="33"/>
      <c r="AE15" s="27" t="s">
        <v>3</v>
      </c>
      <c r="AF15" s="133"/>
      <c r="AG15" s="69"/>
      <c r="AH15" s="134"/>
      <c r="AI15" s="129"/>
      <c r="AJ15" s="98"/>
      <c r="AK15" s="100"/>
      <c r="AL15" s="129"/>
      <c r="AM15" s="98"/>
      <c r="AN15" s="100"/>
      <c r="AO15" s="129"/>
      <c r="AP15" s="98"/>
      <c r="AQ15" s="100"/>
      <c r="AR15" s="100"/>
      <c r="AS15" s="87"/>
      <c r="AT15" s="201"/>
      <c r="AU15" s="88"/>
    </row>
    <row r="16" spans="2:51" ht="22.5" customHeight="1" thickTop="1" thickBot="1">
      <c r="B16" s="111"/>
      <c r="C16" s="116"/>
      <c r="D16" s="66" t="s">
        <v>9</v>
      </c>
      <c r="E16" s="123"/>
      <c r="F16" s="124"/>
      <c r="G16" s="124"/>
      <c r="H16" s="125"/>
      <c r="I16" s="126" t="s">
        <v>0</v>
      </c>
      <c r="J16" s="127"/>
      <c r="K16" s="128"/>
      <c r="L16" s="102"/>
      <c r="M16" s="103"/>
      <c r="N16" s="66" t="s">
        <v>9</v>
      </c>
      <c r="O16" s="123"/>
      <c r="P16" s="124"/>
      <c r="Q16" s="124"/>
      <c r="R16" s="125"/>
      <c r="S16" s="126" t="s">
        <v>0</v>
      </c>
      <c r="T16" s="127"/>
      <c r="U16" s="128"/>
      <c r="V16" s="102"/>
      <c r="W16" s="103"/>
      <c r="X16" s="66" t="s">
        <v>9</v>
      </c>
      <c r="Y16" s="123"/>
      <c r="Z16" s="124"/>
      <c r="AA16" s="124"/>
      <c r="AB16" s="125"/>
      <c r="AC16" s="126" t="s">
        <v>0</v>
      </c>
      <c r="AD16" s="127"/>
      <c r="AE16" s="128"/>
      <c r="AF16" s="102"/>
      <c r="AG16" s="103"/>
      <c r="AH16" s="135"/>
      <c r="AI16" s="130"/>
      <c r="AJ16" s="99"/>
      <c r="AK16" s="101"/>
      <c r="AL16" s="130"/>
      <c r="AM16" s="99"/>
      <c r="AN16" s="101"/>
      <c r="AO16" s="130"/>
      <c r="AP16" s="99"/>
      <c r="AQ16" s="101"/>
      <c r="AR16" s="101"/>
      <c r="AS16" s="87"/>
      <c r="AT16" s="201"/>
      <c r="AU16" s="88"/>
    </row>
    <row r="17" spans="2:51" ht="22.5" customHeight="1" thickTop="1" thickBot="1">
      <c r="B17" s="109" t="s">
        <v>31</v>
      </c>
      <c r="C17" s="114"/>
      <c r="D17" s="63"/>
      <c r="E17" s="117">
        <f>IF(OR(AND(F17=6,(F17-H17)&gt;=2),AND(F17=7,F17-H17&gt;=1,F17-H17&lt;=2)),1,0) +IF(OR(AND(F18=6,(F18-H18)&gt;=2),AND(F18=7,F18-H18&gt;=1,F18-H18&lt;=2)),1,0) +IF((F19-H19)&gt;0,1,0)</f>
        <v>0</v>
      </c>
      <c r="F17" s="56"/>
      <c r="G17" s="57" t="s">
        <v>704</v>
      </c>
      <c r="H17" s="58"/>
      <c r="I17" s="26" t="s">
        <v>2</v>
      </c>
      <c r="J17" s="33"/>
      <c r="K17" s="27" t="s">
        <v>3</v>
      </c>
      <c r="L17" s="120">
        <f>IF(OR(AND(H17=6,(H17-F17)&gt;=2),AND(H17=7,H17-F17&gt;=1,H17-F17&lt;=2)),1,0)+IF(OR(AND(H18=6,(H18-F18)&gt;=2),AND(H18=7,H18-F18&gt;=1,H18-F18&lt;=2)),1,0)+IF((H19-F19)&gt;0,1,0)</f>
        <v>0</v>
      </c>
      <c r="M17" s="67"/>
      <c r="N17" s="63"/>
      <c r="O17" s="117">
        <f>IF(OR(AND(P17=6,(P17-R17)&gt;=2),AND(P17=7,P17-R17&gt;=1,P17-R17&lt;=2)),1,0) +IF(OR(AND(P18=6,(P18-R18)&gt;=2),AND(P18=7,P18-R18&gt;=1,P18-R18&lt;=2)),1,0) +IF((P19-R19)&gt;0,1,0)</f>
        <v>0</v>
      </c>
      <c r="P17" s="56"/>
      <c r="Q17" s="57" t="s">
        <v>704</v>
      </c>
      <c r="R17" s="58"/>
      <c r="S17" s="26" t="s">
        <v>2</v>
      </c>
      <c r="T17" s="33"/>
      <c r="U17" s="27" t="s">
        <v>3</v>
      </c>
      <c r="V17" s="120">
        <f>IF(OR(AND(R17=6,(R17-P17)&gt;=2),AND(R17=7,R17-P17&gt;=1,R17-P17&lt;=2)),1,0)+IF(OR(AND(R18=6,(R18-P18)&gt;=2),AND(R18=7,R18-P18&gt;=1,R18-P18&lt;=2)),1,0)+IF((R19-P19)&gt;0,1,0)</f>
        <v>0</v>
      </c>
      <c r="W17" s="67"/>
      <c r="X17" s="63"/>
      <c r="Y17" s="117">
        <f>IF(OR(AND(Z17=6,(Z17-AB17)&gt;=2),AND(Z17=7,Z17-AB17&gt;=1,Z17-AB17&lt;=2)),1,0) +IF(OR(AND(Z18=6,(Z18-AB18)&gt;=2),AND(Z18=7,Z18-AB18&gt;=1,Z18-AB18&lt;=2)),1,0) +IF((Z19-AB19)&gt;0,1,0)</f>
        <v>0</v>
      </c>
      <c r="Z17" s="56"/>
      <c r="AA17" s="57" t="s">
        <v>704</v>
      </c>
      <c r="AB17" s="58"/>
      <c r="AC17" s="26" t="s">
        <v>2</v>
      </c>
      <c r="AD17" s="33"/>
      <c r="AE17" s="27" t="s">
        <v>3</v>
      </c>
      <c r="AF17" s="131">
        <f>IF(OR(AND(AB17=6,(AB17-Z17)&gt;=2),AND(AB17=7,AB17-Z17&gt;=1,AB17-Z17&lt;=2)),1,0)+IF(OR(AND(AB18=6,(AB18-Z18)&gt;=2),AND(AB18=7,AB18-Z18&gt;=1,AB18-Z18&lt;=2)),1,0)+IF((AB19-Z19)&gt;0,1,0)</f>
        <v>0</v>
      </c>
      <c r="AG17" s="67"/>
      <c r="AH17" s="134">
        <f>IF(AJ17&gt;=2,1,0)</f>
        <v>0</v>
      </c>
      <c r="AI17" s="129">
        <f>IF(OR(AND(AL17=3,AJ17&lt;=1),AND(AL17=2,AJ17=0)),1,0)</f>
        <v>0</v>
      </c>
      <c r="AJ17" s="98">
        <f>IF(E17=2,1,0)+IF(O17=2,1,0)+IF(Y17=2,1,0)</f>
        <v>0</v>
      </c>
      <c r="AK17" s="100" t="s">
        <v>13</v>
      </c>
      <c r="AL17" s="129">
        <f>IF(OR(E17=2, L17=2), 1,0)+IF(OR(O17=2, V17=2), 1,0)+IF(OR(Y17=2, AF17=2), 1,0)</f>
        <v>0</v>
      </c>
      <c r="AM17" s="98">
        <f>SUM(E17,O17,Y17)</f>
        <v>0</v>
      </c>
      <c r="AN17" s="100" t="s">
        <v>13</v>
      </c>
      <c r="AO17" s="129">
        <f>SUM(E17,L17,O17,V17,Y17,AF17)</f>
        <v>0</v>
      </c>
      <c r="AP17" s="98">
        <f>SUM(F17:F19,P17:P19,Z17:Z19)</f>
        <v>0</v>
      </c>
      <c r="AQ17" s="100" t="s">
        <v>13</v>
      </c>
      <c r="AR17" s="100">
        <f>SUM(F17:H19,P17:R19,Z17:AB19)</f>
        <v>0</v>
      </c>
      <c r="AS17" s="87">
        <f>IF(AL17=3,3,IF(AL17=2,0,IF(AL17=1,-2,-5)))</f>
        <v>-5</v>
      </c>
      <c r="AT17" s="201">
        <f>IF(AJ17&gt;=2,2,0)</f>
        <v>0</v>
      </c>
      <c r="AU17" s="88">
        <f>SUM(AS17:AT20)</f>
        <v>-5</v>
      </c>
      <c r="AY17" s="4" t="e">
        <f>INDEX(チーム名!$A:$A,MATCH($C17,チーム名!$B:$B,0),1)</f>
        <v>#N/A</v>
      </c>
    </row>
    <row r="18" spans="2:51" ht="22.5" customHeight="1" thickTop="1" thickBot="1">
      <c r="B18" s="110"/>
      <c r="C18" s="115"/>
      <c r="D18" s="64"/>
      <c r="E18" s="118"/>
      <c r="F18" s="31"/>
      <c r="G18" s="25" t="s">
        <v>4</v>
      </c>
      <c r="H18" s="32"/>
      <c r="I18" s="26" t="s">
        <v>2</v>
      </c>
      <c r="J18" s="33"/>
      <c r="K18" s="27" t="s">
        <v>3</v>
      </c>
      <c r="L18" s="121"/>
      <c r="M18" s="68"/>
      <c r="N18" s="64"/>
      <c r="O18" s="118"/>
      <c r="P18" s="31"/>
      <c r="Q18" s="25" t="s">
        <v>4</v>
      </c>
      <c r="R18" s="32"/>
      <c r="S18" s="26" t="s">
        <v>2</v>
      </c>
      <c r="T18" s="33"/>
      <c r="U18" s="27" t="s">
        <v>3</v>
      </c>
      <c r="V18" s="121"/>
      <c r="W18" s="68"/>
      <c r="X18" s="64"/>
      <c r="Y18" s="118"/>
      <c r="Z18" s="31"/>
      <c r="AA18" s="25" t="s">
        <v>4</v>
      </c>
      <c r="AB18" s="32"/>
      <c r="AC18" s="26" t="s">
        <v>2</v>
      </c>
      <c r="AD18" s="33"/>
      <c r="AE18" s="27" t="s">
        <v>3</v>
      </c>
      <c r="AF18" s="132"/>
      <c r="AG18" s="68"/>
      <c r="AH18" s="134"/>
      <c r="AI18" s="129"/>
      <c r="AJ18" s="98"/>
      <c r="AK18" s="100"/>
      <c r="AL18" s="129"/>
      <c r="AM18" s="98"/>
      <c r="AN18" s="100"/>
      <c r="AO18" s="129"/>
      <c r="AP18" s="98"/>
      <c r="AQ18" s="100"/>
      <c r="AR18" s="100"/>
      <c r="AS18" s="87"/>
      <c r="AT18" s="201"/>
      <c r="AU18" s="88"/>
    </row>
    <row r="19" spans="2:51" ht="22.5" customHeight="1" thickTop="1" thickBot="1">
      <c r="B19" s="110"/>
      <c r="C19" s="115"/>
      <c r="D19" s="65"/>
      <c r="E19" s="119"/>
      <c r="F19" s="59"/>
      <c r="G19" s="60" t="s">
        <v>4</v>
      </c>
      <c r="H19" s="61"/>
      <c r="I19" s="26" t="s">
        <v>2</v>
      </c>
      <c r="J19" s="33"/>
      <c r="K19" s="27" t="s">
        <v>3</v>
      </c>
      <c r="L19" s="122"/>
      <c r="M19" s="69"/>
      <c r="N19" s="65"/>
      <c r="O19" s="119"/>
      <c r="P19" s="59"/>
      <c r="Q19" s="60" t="s">
        <v>4</v>
      </c>
      <c r="R19" s="61"/>
      <c r="S19" s="26" t="s">
        <v>2</v>
      </c>
      <c r="T19" s="33"/>
      <c r="U19" s="27" t="s">
        <v>3</v>
      </c>
      <c r="V19" s="122"/>
      <c r="W19" s="69"/>
      <c r="X19" s="65"/>
      <c r="Y19" s="119"/>
      <c r="Z19" s="59"/>
      <c r="AA19" s="60" t="s">
        <v>4</v>
      </c>
      <c r="AB19" s="61"/>
      <c r="AC19" s="26" t="s">
        <v>2</v>
      </c>
      <c r="AD19" s="33"/>
      <c r="AE19" s="27" t="s">
        <v>3</v>
      </c>
      <c r="AF19" s="133"/>
      <c r="AG19" s="69"/>
      <c r="AH19" s="134"/>
      <c r="AI19" s="129"/>
      <c r="AJ19" s="98"/>
      <c r="AK19" s="100"/>
      <c r="AL19" s="129"/>
      <c r="AM19" s="98"/>
      <c r="AN19" s="100"/>
      <c r="AO19" s="129"/>
      <c r="AP19" s="98"/>
      <c r="AQ19" s="100"/>
      <c r="AR19" s="100"/>
      <c r="AS19" s="87"/>
      <c r="AT19" s="201"/>
      <c r="AU19" s="88"/>
    </row>
    <row r="20" spans="2:51" ht="22.5" customHeight="1" thickTop="1" thickBot="1">
      <c r="B20" s="111"/>
      <c r="C20" s="116"/>
      <c r="D20" s="66" t="s">
        <v>9</v>
      </c>
      <c r="E20" s="123"/>
      <c r="F20" s="124"/>
      <c r="G20" s="124"/>
      <c r="H20" s="125"/>
      <c r="I20" s="126" t="s">
        <v>0</v>
      </c>
      <c r="J20" s="127"/>
      <c r="K20" s="128"/>
      <c r="L20" s="102"/>
      <c r="M20" s="103"/>
      <c r="N20" s="66" t="s">
        <v>9</v>
      </c>
      <c r="O20" s="123"/>
      <c r="P20" s="124"/>
      <c r="Q20" s="124"/>
      <c r="R20" s="125"/>
      <c r="S20" s="126" t="s">
        <v>0</v>
      </c>
      <c r="T20" s="127"/>
      <c r="U20" s="128"/>
      <c r="V20" s="102"/>
      <c r="W20" s="103"/>
      <c r="X20" s="66" t="s">
        <v>9</v>
      </c>
      <c r="Y20" s="123"/>
      <c r="Z20" s="124"/>
      <c r="AA20" s="124"/>
      <c r="AB20" s="125"/>
      <c r="AC20" s="126" t="s">
        <v>0</v>
      </c>
      <c r="AD20" s="127"/>
      <c r="AE20" s="128"/>
      <c r="AF20" s="102"/>
      <c r="AG20" s="103"/>
      <c r="AH20" s="135"/>
      <c r="AI20" s="130"/>
      <c r="AJ20" s="99"/>
      <c r="AK20" s="101"/>
      <c r="AL20" s="130"/>
      <c r="AM20" s="99"/>
      <c r="AN20" s="101"/>
      <c r="AO20" s="130"/>
      <c r="AP20" s="99"/>
      <c r="AQ20" s="101"/>
      <c r="AR20" s="101"/>
      <c r="AS20" s="87"/>
      <c r="AT20" s="201"/>
      <c r="AU20" s="88"/>
    </row>
    <row r="21" spans="2:51" ht="22.5" customHeight="1" thickTop="1" thickBot="1">
      <c r="B21" s="109" t="s">
        <v>32</v>
      </c>
      <c r="C21" s="114"/>
      <c r="D21" s="63"/>
      <c r="E21" s="117">
        <f>IF(OR(AND(F21=6,(F21-H21)&gt;=2),AND(F21=7,F21-H21&gt;=1,F21-H21&lt;=2)),1,0) +IF(OR(AND(F22=6,(F22-H22)&gt;=2),AND(F22=7,F22-H22&gt;=1,F22-H22&lt;=2)),1,0) +IF((F23-H23)&gt;0,1,0)</f>
        <v>0</v>
      </c>
      <c r="F21" s="56"/>
      <c r="G21" s="57" t="s">
        <v>704</v>
      </c>
      <c r="H21" s="58"/>
      <c r="I21" s="26" t="s">
        <v>2</v>
      </c>
      <c r="J21" s="33"/>
      <c r="K21" s="27" t="s">
        <v>3</v>
      </c>
      <c r="L21" s="120">
        <f>IF(OR(AND(H21=6,(H21-F21)&gt;=2),AND(H21=7,H21-F21&gt;=1,H21-F21&lt;=2)),1,0)+IF(OR(AND(H22=6,(H22-F22)&gt;=2),AND(H22=7,H22-F22&gt;=1,H22-F22&lt;=2)),1,0)+IF((H23-F23)&gt;0,1,0)</f>
        <v>0</v>
      </c>
      <c r="M21" s="67"/>
      <c r="N21" s="63"/>
      <c r="O21" s="117">
        <f>IF(OR(AND(P21=6,(P21-R21)&gt;=2),AND(P21=7,P21-R21&gt;=1,P21-R21&lt;=2)),1,0) +IF(OR(AND(P22=6,(P22-R22)&gt;=2),AND(P22=7,P22-R22&gt;=1,P22-R22&lt;=2)),1,0) +IF((P23-R23)&gt;0,1,0)</f>
        <v>0</v>
      </c>
      <c r="P21" s="56"/>
      <c r="Q21" s="57" t="s">
        <v>704</v>
      </c>
      <c r="R21" s="58"/>
      <c r="S21" s="26" t="s">
        <v>2</v>
      </c>
      <c r="T21" s="33"/>
      <c r="U21" s="27" t="s">
        <v>3</v>
      </c>
      <c r="V21" s="120">
        <f>IF(OR(AND(R21=6,(R21-P21)&gt;=2),AND(R21=7,R21-P21&gt;=1,R21-P21&lt;=2)),1,0)+IF(OR(AND(R22=6,(R22-P22)&gt;=2),AND(R22=7,R22-P22&gt;=1,R22-P22&lt;=2)),1,0)+IF((R23-P23)&gt;0,1,0)</f>
        <v>0</v>
      </c>
      <c r="W21" s="67"/>
      <c r="X21" s="63"/>
      <c r="Y21" s="117">
        <f>IF(OR(AND(Z21=6,(Z21-AB21)&gt;=2),AND(Z21=7,Z21-AB21&gt;=1,Z21-AB21&lt;=2)),1,0) +IF(OR(AND(Z22=6,(Z22-AB22)&gt;=2),AND(Z22=7,Z22-AB22&gt;=1,Z22-AB22&lt;=2)),1,0) +IF((Z23-AB23)&gt;0,1,0)</f>
        <v>0</v>
      </c>
      <c r="Z21" s="56"/>
      <c r="AA21" s="57" t="s">
        <v>704</v>
      </c>
      <c r="AB21" s="58"/>
      <c r="AC21" s="26" t="s">
        <v>2</v>
      </c>
      <c r="AD21" s="33"/>
      <c r="AE21" s="27" t="s">
        <v>3</v>
      </c>
      <c r="AF21" s="131">
        <f>IF(OR(AND(AB21=6,(AB21-Z21)&gt;=2),AND(AB21=7,AB21-Z21&gt;=1,AB21-Z21&lt;=2)),1,0)+IF(OR(AND(AB22=6,(AB22-Z22)&gt;=2),AND(AB22=7,AB22-Z22&gt;=1,AB22-Z22&lt;=2)),1,0)+IF((AB23-Z23)&gt;0,1,0)</f>
        <v>0</v>
      </c>
      <c r="AG21" s="67"/>
      <c r="AH21" s="134">
        <f>IF(AJ21&gt;=2,1,0)</f>
        <v>0</v>
      </c>
      <c r="AI21" s="129">
        <f>IF(OR(AND(AL21=3,AJ21&lt;=1),AND(AL21=2,AJ21=0)),1,0)</f>
        <v>0</v>
      </c>
      <c r="AJ21" s="98">
        <f>IF(E21=2,1,0)+IF(O21=2,1,0)+IF(Y21=2,1,0)</f>
        <v>0</v>
      </c>
      <c r="AK21" s="100" t="s">
        <v>13</v>
      </c>
      <c r="AL21" s="129">
        <f>IF(OR(E21=2, L21=2), 1,0)+IF(OR(O21=2, V21=2), 1,0)+IF(OR(Y21=2, AF21=2), 1,0)</f>
        <v>0</v>
      </c>
      <c r="AM21" s="98">
        <f>SUM(E21,O21,Y21)</f>
        <v>0</v>
      </c>
      <c r="AN21" s="100" t="s">
        <v>13</v>
      </c>
      <c r="AO21" s="129">
        <f>SUM(E21,L21,O21,V21,Y21,AF21)</f>
        <v>0</v>
      </c>
      <c r="AP21" s="98">
        <f>SUM(F21:F23,P21:P23,Z21:Z23)</f>
        <v>0</v>
      </c>
      <c r="AQ21" s="100" t="s">
        <v>13</v>
      </c>
      <c r="AR21" s="100">
        <f>SUM(F21:H23,P21:R23,Z21:AB23)</f>
        <v>0</v>
      </c>
      <c r="AS21" s="87">
        <f>IF(AL21=3,3,IF(AL21=2,0,IF(AL21=1,-2,-5)))</f>
        <v>-5</v>
      </c>
      <c r="AT21" s="201">
        <f>IF(AJ21&gt;=2,2,0)</f>
        <v>0</v>
      </c>
      <c r="AU21" s="88">
        <f>SUM(AS21:AT24)</f>
        <v>-5</v>
      </c>
      <c r="AY21" s="4" t="e">
        <f>INDEX(チーム名!$A:$A,MATCH($C21,チーム名!$B:$B,0),1)</f>
        <v>#N/A</v>
      </c>
    </row>
    <row r="22" spans="2:51" ht="22.5" customHeight="1" thickTop="1" thickBot="1">
      <c r="B22" s="110"/>
      <c r="C22" s="115"/>
      <c r="D22" s="64"/>
      <c r="E22" s="118"/>
      <c r="F22" s="31"/>
      <c r="G22" s="25" t="s">
        <v>4</v>
      </c>
      <c r="H22" s="32"/>
      <c r="I22" s="26" t="s">
        <v>2</v>
      </c>
      <c r="J22" s="33"/>
      <c r="K22" s="27" t="s">
        <v>3</v>
      </c>
      <c r="L22" s="121"/>
      <c r="M22" s="68"/>
      <c r="N22" s="64"/>
      <c r="O22" s="118"/>
      <c r="P22" s="31"/>
      <c r="Q22" s="25" t="s">
        <v>4</v>
      </c>
      <c r="R22" s="32"/>
      <c r="S22" s="26" t="s">
        <v>2</v>
      </c>
      <c r="T22" s="33"/>
      <c r="U22" s="27" t="s">
        <v>3</v>
      </c>
      <c r="V22" s="121"/>
      <c r="W22" s="68"/>
      <c r="X22" s="64"/>
      <c r="Y22" s="118"/>
      <c r="Z22" s="31"/>
      <c r="AA22" s="25" t="s">
        <v>4</v>
      </c>
      <c r="AB22" s="32"/>
      <c r="AC22" s="26" t="s">
        <v>2</v>
      </c>
      <c r="AD22" s="33"/>
      <c r="AE22" s="27" t="s">
        <v>3</v>
      </c>
      <c r="AF22" s="132"/>
      <c r="AG22" s="68"/>
      <c r="AH22" s="134"/>
      <c r="AI22" s="129"/>
      <c r="AJ22" s="98"/>
      <c r="AK22" s="100"/>
      <c r="AL22" s="129"/>
      <c r="AM22" s="98"/>
      <c r="AN22" s="100"/>
      <c r="AO22" s="129"/>
      <c r="AP22" s="98"/>
      <c r="AQ22" s="100"/>
      <c r="AR22" s="100"/>
      <c r="AS22" s="87"/>
      <c r="AT22" s="201"/>
      <c r="AU22" s="88"/>
    </row>
    <row r="23" spans="2:51" ht="22.5" customHeight="1" thickTop="1" thickBot="1">
      <c r="B23" s="110"/>
      <c r="C23" s="115"/>
      <c r="D23" s="65"/>
      <c r="E23" s="119"/>
      <c r="F23" s="59"/>
      <c r="G23" s="60" t="s">
        <v>4</v>
      </c>
      <c r="H23" s="61"/>
      <c r="I23" s="26" t="s">
        <v>2</v>
      </c>
      <c r="J23" s="33"/>
      <c r="K23" s="27" t="s">
        <v>3</v>
      </c>
      <c r="L23" s="122"/>
      <c r="M23" s="69"/>
      <c r="N23" s="65"/>
      <c r="O23" s="119"/>
      <c r="P23" s="59"/>
      <c r="Q23" s="60" t="s">
        <v>4</v>
      </c>
      <c r="R23" s="61"/>
      <c r="S23" s="26" t="s">
        <v>2</v>
      </c>
      <c r="T23" s="33"/>
      <c r="U23" s="27" t="s">
        <v>3</v>
      </c>
      <c r="V23" s="122"/>
      <c r="W23" s="69"/>
      <c r="X23" s="65"/>
      <c r="Y23" s="119"/>
      <c r="Z23" s="59"/>
      <c r="AA23" s="60" t="s">
        <v>4</v>
      </c>
      <c r="AB23" s="61"/>
      <c r="AC23" s="26" t="s">
        <v>2</v>
      </c>
      <c r="AD23" s="33"/>
      <c r="AE23" s="27" t="s">
        <v>3</v>
      </c>
      <c r="AF23" s="133"/>
      <c r="AG23" s="69"/>
      <c r="AH23" s="134"/>
      <c r="AI23" s="129"/>
      <c r="AJ23" s="98"/>
      <c r="AK23" s="100"/>
      <c r="AL23" s="129"/>
      <c r="AM23" s="98"/>
      <c r="AN23" s="100"/>
      <c r="AO23" s="129"/>
      <c r="AP23" s="98"/>
      <c r="AQ23" s="100"/>
      <c r="AR23" s="100"/>
      <c r="AS23" s="87"/>
      <c r="AT23" s="201"/>
      <c r="AU23" s="88"/>
    </row>
    <row r="24" spans="2:51" ht="22.5" customHeight="1" thickTop="1" thickBot="1">
      <c r="B24" s="111"/>
      <c r="C24" s="116"/>
      <c r="D24" s="28" t="s">
        <v>9</v>
      </c>
      <c r="E24" s="123"/>
      <c r="F24" s="124"/>
      <c r="G24" s="124"/>
      <c r="H24" s="125"/>
      <c r="I24" s="126" t="s">
        <v>0</v>
      </c>
      <c r="J24" s="127"/>
      <c r="K24" s="128"/>
      <c r="L24" s="102"/>
      <c r="M24" s="103"/>
      <c r="N24" s="28" t="s">
        <v>9</v>
      </c>
      <c r="O24" s="123"/>
      <c r="P24" s="124"/>
      <c r="Q24" s="124"/>
      <c r="R24" s="125"/>
      <c r="S24" s="126" t="s">
        <v>0</v>
      </c>
      <c r="T24" s="127"/>
      <c r="U24" s="128"/>
      <c r="V24" s="102"/>
      <c r="W24" s="103"/>
      <c r="X24" s="28" t="s">
        <v>9</v>
      </c>
      <c r="Y24" s="123"/>
      <c r="Z24" s="124"/>
      <c r="AA24" s="124"/>
      <c r="AB24" s="125"/>
      <c r="AC24" s="126" t="s">
        <v>0</v>
      </c>
      <c r="AD24" s="127"/>
      <c r="AE24" s="128"/>
      <c r="AF24" s="102"/>
      <c r="AG24" s="103"/>
      <c r="AH24" s="135"/>
      <c r="AI24" s="130"/>
      <c r="AJ24" s="99"/>
      <c r="AK24" s="101"/>
      <c r="AL24" s="130"/>
      <c r="AM24" s="99"/>
      <c r="AN24" s="101"/>
      <c r="AO24" s="130"/>
      <c r="AP24" s="99"/>
      <c r="AQ24" s="101"/>
      <c r="AR24" s="101"/>
      <c r="AS24" s="87"/>
      <c r="AT24" s="201"/>
      <c r="AU24" s="88"/>
    </row>
    <row r="25" spans="2:51" ht="22.5" customHeight="1" thickTop="1" thickBot="1">
      <c r="B25" s="190"/>
      <c r="C25" s="191"/>
      <c r="D25" s="43" t="s">
        <v>35</v>
      </c>
      <c r="E25" s="147" t="s">
        <v>51</v>
      </c>
      <c r="F25" s="171"/>
      <c r="G25" s="171"/>
      <c r="H25" s="171"/>
      <c r="I25" s="171"/>
      <c r="J25" s="171"/>
      <c r="K25" s="171"/>
      <c r="L25" s="171"/>
      <c r="M25" s="172"/>
      <c r="N25" s="43" t="s">
        <v>35</v>
      </c>
      <c r="O25" s="147" t="s">
        <v>42</v>
      </c>
      <c r="P25" s="147"/>
      <c r="Q25" s="147"/>
      <c r="R25" s="147"/>
      <c r="S25" s="147"/>
      <c r="T25" s="147"/>
      <c r="U25" s="147"/>
      <c r="V25" s="147"/>
      <c r="W25" s="148"/>
      <c r="X25" s="43" t="s">
        <v>35</v>
      </c>
      <c r="Y25" s="147" t="s">
        <v>39</v>
      </c>
      <c r="Z25" s="147"/>
      <c r="AA25" s="147"/>
      <c r="AB25" s="147"/>
      <c r="AC25" s="147"/>
      <c r="AD25" s="147"/>
      <c r="AE25" s="147"/>
      <c r="AF25" s="147"/>
      <c r="AG25" s="148"/>
      <c r="AH25" s="155">
        <f>SUM(AH9:AH24)</f>
        <v>0</v>
      </c>
      <c r="AI25" s="156">
        <f>SUM(AI9:AI24)</f>
        <v>0</v>
      </c>
      <c r="AJ25" s="157">
        <f>SUM(AJ9:AJ24)</f>
        <v>0</v>
      </c>
      <c r="AK25" s="154" t="s">
        <v>13</v>
      </c>
      <c r="AL25" s="156">
        <f>SUM(AL9:AL24)</f>
        <v>0</v>
      </c>
      <c r="AM25" s="157">
        <f>SUM(AM9:AM24)</f>
        <v>0</v>
      </c>
      <c r="AN25" s="154" t="s">
        <v>15</v>
      </c>
      <c r="AO25" s="156">
        <f>SUM(AO9:AO24)</f>
        <v>0</v>
      </c>
      <c r="AP25" s="157">
        <f>SUM(AP9:AP24)</f>
        <v>0</v>
      </c>
      <c r="AQ25" s="154" t="s">
        <v>15</v>
      </c>
      <c r="AR25" s="154">
        <f>SUM(AR9:AR24)</f>
        <v>0</v>
      </c>
      <c r="AS25" s="195">
        <f>SUM(AS9:AS24)</f>
        <v>-20</v>
      </c>
      <c r="AT25" s="196">
        <f>SUM(AT9:AT24)</f>
        <v>0</v>
      </c>
      <c r="AU25" s="88">
        <f>SUM(AU9:AU24)</f>
        <v>-20</v>
      </c>
    </row>
    <row r="26" spans="2:51" ht="22.5" customHeight="1" thickTop="1" thickBot="1">
      <c r="B26" s="89" t="s">
        <v>16</v>
      </c>
      <c r="C26" s="90"/>
      <c r="D26" s="44" t="s">
        <v>37</v>
      </c>
      <c r="E26" s="93" t="s">
        <v>101</v>
      </c>
      <c r="F26" s="94"/>
      <c r="G26" s="94"/>
      <c r="H26" s="94"/>
      <c r="I26" s="94"/>
      <c r="J26" s="94"/>
      <c r="K26" s="94"/>
      <c r="L26" s="94"/>
      <c r="M26" s="95"/>
      <c r="N26" s="44" t="s">
        <v>50</v>
      </c>
      <c r="O26" s="173" t="s">
        <v>66</v>
      </c>
      <c r="P26" s="174"/>
      <c r="Q26" s="174"/>
      <c r="R26" s="174"/>
      <c r="S26" s="174"/>
      <c r="T26" s="174"/>
      <c r="U26" s="174"/>
      <c r="V26" s="174"/>
      <c r="W26" s="175"/>
      <c r="X26" s="44" t="s">
        <v>38</v>
      </c>
      <c r="Y26" s="173" t="s">
        <v>65</v>
      </c>
      <c r="Z26" s="174"/>
      <c r="AA26" s="174"/>
      <c r="AB26" s="174"/>
      <c r="AC26" s="174"/>
      <c r="AD26" s="174"/>
      <c r="AE26" s="174"/>
      <c r="AF26" s="174"/>
      <c r="AG26" s="175"/>
      <c r="AH26" s="134"/>
      <c r="AI26" s="129"/>
      <c r="AJ26" s="98"/>
      <c r="AK26" s="100"/>
      <c r="AL26" s="129"/>
      <c r="AM26" s="98"/>
      <c r="AN26" s="100"/>
      <c r="AO26" s="129"/>
      <c r="AP26" s="98"/>
      <c r="AQ26" s="100"/>
      <c r="AR26" s="100"/>
      <c r="AS26" s="195"/>
      <c r="AT26" s="196"/>
      <c r="AU26" s="88"/>
    </row>
    <row r="27" spans="2:51" ht="22.5" customHeight="1" thickTop="1" thickBot="1">
      <c r="B27" s="89"/>
      <c r="C27" s="90"/>
      <c r="D27" s="34"/>
      <c r="E27" s="93"/>
      <c r="F27" s="94"/>
      <c r="G27" s="94"/>
      <c r="H27" s="94"/>
      <c r="I27" s="94"/>
      <c r="J27" s="94"/>
      <c r="K27" s="94"/>
      <c r="L27" s="94"/>
      <c r="M27" s="95"/>
      <c r="N27" s="34"/>
      <c r="O27" s="93"/>
      <c r="P27" s="94"/>
      <c r="Q27" s="94"/>
      <c r="R27" s="94"/>
      <c r="S27" s="94"/>
      <c r="T27" s="94"/>
      <c r="U27" s="94"/>
      <c r="V27" s="94"/>
      <c r="W27" s="95"/>
      <c r="X27" s="34"/>
      <c r="Y27" s="93"/>
      <c r="Z27" s="94"/>
      <c r="AA27" s="94"/>
      <c r="AB27" s="94"/>
      <c r="AC27" s="94"/>
      <c r="AD27" s="94"/>
      <c r="AE27" s="94"/>
      <c r="AF27" s="94"/>
      <c r="AG27" s="95"/>
      <c r="AH27" s="134"/>
      <c r="AI27" s="129"/>
      <c r="AJ27" s="98"/>
      <c r="AK27" s="100"/>
      <c r="AL27" s="129"/>
      <c r="AM27" s="98"/>
      <c r="AN27" s="100"/>
      <c r="AO27" s="129"/>
      <c r="AP27" s="98"/>
      <c r="AQ27" s="100"/>
      <c r="AR27" s="100"/>
      <c r="AS27" s="195"/>
      <c r="AT27" s="196"/>
      <c r="AU27" s="88"/>
    </row>
    <row r="28" spans="2:51" ht="22.5" customHeight="1" thickTop="1" thickBot="1">
      <c r="B28" s="89"/>
      <c r="C28" s="90"/>
      <c r="D28" s="34"/>
      <c r="E28" s="96"/>
      <c r="F28" s="96"/>
      <c r="G28" s="96"/>
      <c r="H28" s="96"/>
      <c r="I28" s="96"/>
      <c r="J28" s="96"/>
      <c r="K28" s="96"/>
      <c r="L28" s="96"/>
      <c r="M28" s="97"/>
      <c r="N28" s="34"/>
      <c r="O28" s="96"/>
      <c r="P28" s="96"/>
      <c r="Q28" s="96"/>
      <c r="R28" s="96"/>
      <c r="S28" s="96"/>
      <c r="T28" s="96"/>
      <c r="U28" s="96"/>
      <c r="V28" s="96"/>
      <c r="W28" s="97"/>
      <c r="X28" s="34"/>
      <c r="Y28" s="96"/>
      <c r="Z28" s="96"/>
      <c r="AA28" s="96"/>
      <c r="AB28" s="96"/>
      <c r="AC28" s="96"/>
      <c r="AD28" s="96"/>
      <c r="AE28" s="96"/>
      <c r="AF28" s="96"/>
      <c r="AG28" s="97"/>
      <c r="AH28" s="134"/>
      <c r="AI28" s="129"/>
      <c r="AJ28" s="98"/>
      <c r="AK28" s="100"/>
      <c r="AL28" s="129"/>
      <c r="AM28" s="98"/>
      <c r="AN28" s="100"/>
      <c r="AO28" s="129"/>
      <c r="AP28" s="98"/>
      <c r="AQ28" s="100"/>
      <c r="AR28" s="100"/>
      <c r="AS28" s="195"/>
      <c r="AT28" s="196"/>
      <c r="AU28" s="88"/>
    </row>
    <row r="29" spans="2:51" ht="22.5" customHeight="1" thickTop="1" thickBot="1">
      <c r="B29" s="89" t="s">
        <v>36</v>
      </c>
      <c r="C29" s="90"/>
      <c r="D29" s="34"/>
      <c r="E29" s="96"/>
      <c r="F29" s="96"/>
      <c r="G29" s="96"/>
      <c r="H29" s="96"/>
      <c r="I29" s="96"/>
      <c r="J29" s="96"/>
      <c r="K29" s="96"/>
      <c r="L29" s="96"/>
      <c r="M29" s="97"/>
      <c r="N29" s="34"/>
      <c r="O29" s="96"/>
      <c r="P29" s="96"/>
      <c r="Q29" s="96"/>
      <c r="R29" s="96"/>
      <c r="S29" s="96"/>
      <c r="T29" s="96"/>
      <c r="U29" s="96"/>
      <c r="V29" s="96"/>
      <c r="W29" s="97"/>
      <c r="X29" s="34"/>
      <c r="Y29" s="96"/>
      <c r="Z29" s="96"/>
      <c r="AA29" s="96"/>
      <c r="AB29" s="96"/>
      <c r="AC29" s="96"/>
      <c r="AD29" s="96"/>
      <c r="AE29" s="96"/>
      <c r="AF29" s="96"/>
      <c r="AG29" s="97"/>
      <c r="AH29" s="134"/>
      <c r="AI29" s="129"/>
      <c r="AJ29" s="158"/>
      <c r="AK29" s="159"/>
      <c r="AL29" s="194"/>
      <c r="AM29" s="158"/>
      <c r="AN29" s="159"/>
      <c r="AO29" s="194"/>
      <c r="AP29" s="158"/>
      <c r="AQ29" s="159"/>
      <c r="AR29" s="159"/>
      <c r="AS29" s="195"/>
      <c r="AT29" s="196"/>
      <c r="AU29" s="88"/>
    </row>
    <row r="30" spans="2:51" ht="22.5" customHeight="1" thickTop="1" thickBot="1">
      <c r="B30" s="192" t="s">
        <v>63</v>
      </c>
      <c r="C30" s="193"/>
      <c r="D30" s="35"/>
      <c r="E30" s="91"/>
      <c r="F30" s="91"/>
      <c r="G30" s="91"/>
      <c r="H30" s="91"/>
      <c r="I30" s="91"/>
      <c r="J30" s="91"/>
      <c r="K30" s="91"/>
      <c r="L30" s="91"/>
      <c r="M30" s="92"/>
      <c r="N30" s="35"/>
      <c r="O30" s="91"/>
      <c r="P30" s="91"/>
      <c r="Q30" s="91"/>
      <c r="R30" s="91"/>
      <c r="S30" s="91"/>
      <c r="T30" s="91"/>
      <c r="U30" s="91"/>
      <c r="V30" s="91"/>
      <c r="W30" s="92"/>
      <c r="X30" s="35"/>
      <c r="Y30" s="91"/>
      <c r="Z30" s="91"/>
      <c r="AA30" s="91"/>
      <c r="AB30" s="91"/>
      <c r="AC30" s="91"/>
      <c r="AD30" s="91"/>
      <c r="AE30" s="91"/>
      <c r="AF30" s="91"/>
      <c r="AG30" s="92"/>
      <c r="AH30" s="135"/>
      <c r="AI30" s="130"/>
      <c r="AJ30" s="99">
        <f>IF(AL25=0,0,AJ25/AL25*100)</f>
        <v>0</v>
      </c>
      <c r="AK30" s="101"/>
      <c r="AL30" s="130"/>
      <c r="AM30" s="99">
        <f>IF(AO25=0,0,AM25/AO25*100)</f>
        <v>0</v>
      </c>
      <c r="AN30" s="101"/>
      <c r="AO30" s="130"/>
      <c r="AP30" s="99">
        <f>IF(AR25=0,0,AP25/AR25*100)</f>
        <v>0</v>
      </c>
      <c r="AQ30" s="101"/>
      <c r="AR30" s="101"/>
      <c r="AS30" s="195"/>
      <c r="AT30" s="196"/>
      <c r="AU30" s="88"/>
    </row>
    <row r="31" spans="2:51" ht="11.25" customHeight="1" thickTop="1" thickBot="1">
      <c r="B31" s="189"/>
      <c r="C31" s="189"/>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8"/>
      <c r="AT31" s="8"/>
      <c r="AU31" s="8"/>
    </row>
    <row r="32" spans="2:51" ht="22.5" customHeight="1" thickTop="1" thickBot="1">
      <c r="B32" s="185" t="s">
        <v>33</v>
      </c>
      <c r="C32" s="186" t="s">
        <v>71</v>
      </c>
      <c r="D32" s="36" t="s">
        <v>85</v>
      </c>
      <c r="E32" s="160">
        <f>IF((F32-H32)&gt;0,1,0)+IF((F33-H33)&gt;0,1,0)+IF((F34-H34)&gt;0,1,0)</f>
        <v>2</v>
      </c>
      <c r="F32" s="38">
        <v>6</v>
      </c>
      <c r="G32" s="25" t="s">
        <v>4</v>
      </c>
      <c r="H32" s="39">
        <v>3</v>
      </c>
      <c r="I32" s="26" t="s">
        <v>2</v>
      </c>
      <c r="J32" s="40"/>
      <c r="K32" s="29" t="s">
        <v>3</v>
      </c>
      <c r="L32" s="168">
        <f>IF((H32-F32)&gt;0,1,)+IF((H33-F33)&gt;0,1,)+IF((H34-F34)&gt;0,1,)</f>
        <v>0</v>
      </c>
      <c r="M32" s="41" t="s">
        <v>91</v>
      </c>
      <c r="N32" s="36" t="s">
        <v>19</v>
      </c>
      <c r="O32" s="160">
        <f>IF((P32-R32)&gt;0,1,0)+IF((P33-R33)&gt;0,1,0)+IF((P34-R34)&gt;0,1,0)</f>
        <v>2</v>
      </c>
      <c r="P32" s="38">
        <v>6</v>
      </c>
      <c r="Q32" s="25" t="s">
        <v>4</v>
      </c>
      <c r="R32" s="39">
        <v>7</v>
      </c>
      <c r="S32" s="26" t="s">
        <v>2</v>
      </c>
      <c r="T32" s="40">
        <v>4</v>
      </c>
      <c r="U32" s="29" t="s">
        <v>3</v>
      </c>
      <c r="V32" s="168">
        <f>IF((R32-P32)&gt;0,1,)+IF((R33-P33)&gt;0,1,)+IF((R34-P34)&gt;0,1,)</f>
        <v>1</v>
      </c>
      <c r="W32" s="41" t="s">
        <v>73</v>
      </c>
      <c r="X32" s="36" t="s">
        <v>74</v>
      </c>
      <c r="Y32" s="160">
        <f>IF((Z32-AB32)&gt;0,1,0)+IF((Z33-AB33)&gt;0,1,0)+IF((Z34-AB34)&gt;0,1,0)</f>
        <v>1</v>
      </c>
      <c r="Z32" s="38">
        <v>7</v>
      </c>
      <c r="AA32" s="25" t="s">
        <v>4</v>
      </c>
      <c r="AB32" s="39">
        <v>6</v>
      </c>
      <c r="AC32" s="26" t="s">
        <v>2</v>
      </c>
      <c r="AD32" s="40">
        <v>5</v>
      </c>
      <c r="AE32" s="29" t="s">
        <v>3</v>
      </c>
      <c r="AF32" s="168">
        <f>IF((AB32-Z32)&gt;0,1,)+IF((AB33-Z33)&gt;0,1,)+IF((AB34-Z34)&gt;0,1,)</f>
        <v>2</v>
      </c>
      <c r="AG32" s="41" t="s">
        <v>76</v>
      </c>
      <c r="AH32" s="155">
        <f>IF(AJ32&gt;=2,1,0)</f>
        <v>1</v>
      </c>
      <c r="AI32" s="156">
        <f>IF(OR(AND(AL32=3,AJ32&lt;=1),AND(AL32=2,AJ32=0)),1,0)</f>
        <v>0</v>
      </c>
      <c r="AJ32" s="157">
        <f>IF(E32&gt;L32,1,0)+IF(O32&gt;V32,1,0)+IF(Y32&gt;AF32,1,0)</f>
        <v>2</v>
      </c>
      <c r="AK32" s="154" t="s">
        <v>867</v>
      </c>
      <c r="AL32" s="156">
        <f>IF(OR(E32=2, L32=2), 1,0)+IF(OR(O32=2, V32=2), 1,0)+IF(OR(Y32=2, AF32=2), 1,0)</f>
        <v>3</v>
      </c>
      <c r="AM32" s="157">
        <f>SUM(E32,O32,Y32)</f>
        <v>5</v>
      </c>
      <c r="AN32" s="154" t="s">
        <v>13</v>
      </c>
      <c r="AO32" s="156">
        <f>SUM(E32,L32,O32,V32,Y32,AF32)</f>
        <v>8</v>
      </c>
      <c r="AP32" s="157">
        <f>SUM(F32:F34,P32:P34,Z32:Z34)</f>
        <v>39</v>
      </c>
      <c r="AQ32" s="154" t="s">
        <v>13</v>
      </c>
      <c r="AR32" s="154">
        <f>SUM(F32:H34,P32:R34,Z32:AB34)</f>
        <v>71</v>
      </c>
      <c r="AS32" s="87">
        <f>IF(AL32=3,3,IF(AL32=2,0,IF(AL32=1,-2,-5)))</f>
        <v>3</v>
      </c>
      <c r="AT32" s="201">
        <f>IF(AJ32&gt;=2,2,0)</f>
        <v>2</v>
      </c>
      <c r="AU32" s="88">
        <f>SUM(AS32:AT35)</f>
        <v>5</v>
      </c>
    </row>
    <row r="33" spans="2:47" ht="22.5" customHeight="1" thickTop="1" thickBot="1">
      <c r="B33" s="107"/>
      <c r="C33" s="187"/>
      <c r="D33" s="37" t="s">
        <v>18</v>
      </c>
      <c r="E33" s="118"/>
      <c r="F33" s="38">
        <v>6</v>
      </c>
      <c r="G33" s="25" t="s">
        <v>4</v>
      </c>
      <c r="H33" s="39">
        <v>2</v>
      </c>
      <c r="I33" s="26" t="s">
        <v>2</v>
      </c>
      <c r="J33" s="40"/>
      <c r="K33" s="29" t="s">
        <v>3</v>
      </c>
      <c r="L33" s="169"/>
      <c r="M33" s="42" t="s">
        <v>72</v>
      </c>
      <c r="N33" s="37" t="s">
        <v>97</v>
      </c>
      <c r="O33" s="118"/>
      <c r="P33" s="38">
        <v>7</v>
      </c>
      <c r="Q33" s="25" t="s">
        <v>4</v>
      </c>
      <c r="R33" s="39">
        <v>6</v>
      </c>
      <c r="S33" s="26" t="s">
        <v>2</v>
      </c>
      <c r="T33" s="40">
        <v>5</v>
      </c>
      <c r="U33" s="29" t="s">
        <v>3</v>
      </c>
      <c r="V33" s="169"/>
      <c r="W33" s="42" t="s">
        <v>86</v>
      </c>
      <c r="X33" s="37" t="s">
        <v>20</v>
      </c>
      <c r="Y33" s="118"/>
      <c r="Z33" s="38">
        <v>6</v>
      </c>
      <c r="AA33" s="25" t="s">
        <v>4</v>
      </c>
      <c r="AB33" s="39">
        <v>7</v>
      </c>
      <c r="AC33" s="26" t="s">
        <v>2</v>
      </c>
      <c r="AD33" s="40">
        <v>10</v>
      </c>
      <c r="AE33" s="29" t="s">
        <v>3</v>
      </c>
      <c r="AF33" s="169"/>
      <c r="AG33" s="42" t="s">
        <v>75</v>
      </c>
      <c r="AH33" s="134"/>
      <c r="AI33" s="129"/>
      <c r="AJ33" s="98"/>
      <c r="AK33" s="100"/>
      <c r="AL33" s="129"/>
      <c r="AM33" s="98"/>
      <c r="AN33" s="100"/>
      <c r="AO33" s="129"/>
      <c r="AP33" s="98"/>
      <c r="AQ33" s="100"/>
      <c r="AR33" s="100"/>
      <c r="AS33" s="87"/>
      <c r="AT33" s="201"/>
      <c r="AU33" s="88"/>
    </row>
    <row r="34" spans="2:47" ht="22.5" customHeight="1" thickTop="1" thickBot="1">
      <c r="B34" s="107"/>
      <c r="C34" s="187" t="s">
        <v>17</v>
      </c>
      <c r="D34" s="1"/>
      <c r="E34" s="119"/>
      <c r="F34" s="59"/>
      <c r="G34" s="60" t="s">
        <v>4</v>
      </c>
      <c r="H34" s="61"/>
      <c r="I34" s="26" t="s">
        <v>2</v>
      </c>
      <c r="J34" s="40"/>
      <c r="K34" s="29" t="s">
        <v>3</v>
      </c>
      <c r="L34" s="170"/>
      <c r="M34" s="2"/>
      <c r="N34" s="1"/>
      <c r="O34" s="119"/>
      <c r="P34" s="59">
        <v>1</v>
      </c>
      <c r="Q34" s="60" t="s">
        <v>4</v>
      </c>
      <c r="R34" s="61">
        <v>0</v>
      </c>
      <c r="S34" s="26" t="s">
        <v>2</v>
      </c>
      <c r="T34" s="40">
        <v>8</v>
      </c>
      <c r="U34" s="29" t="s">
        <v>3</v>
      </c>
      <c r="V34" s="170"/>
      <c r="W34" s="2"/>
      <c r="X34" s="1"/>
      <c r="Y34" s="119"/>
      <c r="Z34" s="59">
        <v>0</v>
      </c>
      <c r="AA34" s="60" t="s">
        <v>4</v>
      </c>
      <c r="AB34" s="61">
        <v>1</v>
      </c>
      <c r="AC34" s="26" t="s">
        <v>2</v>
      </c>
      <c r="AD34" s="40">
        <v>6</v>
      </c>
      <c r="AE34" s="29" t="s">
        <v>3</v>
      </c>
      <c r="AF34" s="170"/>
      <c r="AG34" s="2"/>
      <c r="AH34" s="134"/>
      <c r="AI34" s="129"/>
      <c r="AJ34" s="98"/>
      <c r="AK34" s="100"/>
      <c r="AL34" s="129"/>
      <c r="AM34" s="98"/>
      <c r="AN34" s="100"/>
      <c r="AO34" s="129"/>
      <c r="AP34" s="98"/>
      <c r="AQ34" s="100"/>
      <c r="AR34" s="100"/>
      <c r="AS34" s="87"/>
      <c r="AT34" s="201"/>
      <c r="AU34" s="88"/>
    </row>
    <row r="35" spans="2:47" ht="22.5" customHeight="1" thickTop="1" thickBot="1">
      <c r="B35" s="108"/>
      <c r="C35" s="188"/>
      <c r="D35" s="28" t="s">
        <v>9</v>
      </c>
      <c r="E35" s="161">
        <v>45916</v>
      </c>
      <c r="F35" s="162"/>
      <c r="G35" s="162"/>
      <c r="H35" s="163"/>
      <c r="I35" s="166" t="s">
        <v>0</v>
      </c>
      <c r="J35" s="167"/>
      <c r="K35" s="167"/>
      <c r="L35" s="164" t="s">
        <v>81</v>
      </c>
      <c r="M35" s="165"/>
      <c r="N35" s="28" t="s">
        <v>9</v>
      </c>
      <c r="O35" s="161">
        <v>45937</v>
      </c>
      <c r="P35" s="162"/>
      <c r="Q35" s="162"/>
      <c r="R35" s="163"/>
      <c r="S35" s="166" t="s">
        <v>0</v>
      </c>
      <c r="T35" s="167"/>
      <c r="U35" s="167"/>
      <c r="V35" s="164" t="s">
        <v>92</v>
      </c>
      <c r="W35" s="165"/>
      <c r="X35" s="28" t="s">
        <v>9</v>
      </c>
      <c r="Y35" s="161">
        <v>45951</v>
      </c>
      <c r="Z35" s="162"/>
      <c r="AA35" s="162"/>
      <c r="AB35" s="163"/>
      <c r="AC35" s="166" t="s">
        <v>0</v>
      </c>
      <c r="AD35" s="167"/>
      <c r="AE35" s="167"/>
      <c r="AF35" s="164" t="s">
        <v>93</v>
      </c>
      <c r="AG35" s="165"/>
      <c r="AH35" s="135"/>
      <c r="AI35" s="130"/>
      <c r="AJ35" s="99"/>
      <c r="AK35" s="101"/>
      <c r="AL35" s="130"/>
      <c r="AM35" s="99"/>
      <c r="AN35" s="101"/>
      <c r="AO35" s="130"/>
      <c r="AP35" s="99"/>
      <c r="AQ35" s="101"/>
      <c r="AR35" s="101"/>
      <c r="AS35" s="87"/>
      <c r="AT35" s="201"/>
      <c r="AU35" s="88"/>
    </row>
    <row r="36" spans="2:47" ht="18.75" customHeight="1" thickTop="1">
      <c r="B36" s="202" t="s">
        <v>1012</v>
      </c>
      <c r="C36" s="203"/>
      <c r="D36" s="203"/>
      <c r="E36" s="203"/>
      <c r="F36" s="203"/>
      <c r="G36" s="203"/>
      <c r="H36" s="203"/>
      <c r="I36" s="203"/>
      <c r="J36" s="203"/>
      <c r="K36" s="203"/>
      <c r="L36" s="203"/>
      <c r="M36" s="203"/>
      <c r="N36" s="203"/>
      <c r="O36" s="203"/>
      <c r="P36" s="203"/>
      <c r="Q36" s="203"/>
      <c r="R36" s="203"/>
      <c r="S36" s="203"/>
      <c r="T36" s="203"/>
      <c r="U36" s="203"/>
      <c r="V36" s="203"/>
      <c r="W36" s="203"/>
      <c r="X36" s="203"/>
      <c r="Y36" s="203"/>
      <c r="Z36" s="203"/>
      <c r="AA36" s="203"/>
      <c r="AB36" s="203"/>
      <c r="AC36" s="203"/>
      <c r="AD36" s="203"/>
      <c r="AE36" s="203"/>
      <c r="AF36" s="203"/>
      <c r="AG36" s="203"/>
      <c r="AH36" s="203"/>
      <c r="AI36" s="203"/>
      <c r="AJ36" s="204"/>
      <c r="AK36" s="204"/>
      <c r="AL36" s="204"/>
      <c r="AM36" s="204"/>
      <c r="AN36" s="204"/>
      <c r="AO36" s="204"/>
      <c r="AP36" s="204"/>
      <c r="AQ36" s="203"/>
      <c r="AR36" s="203"/>
      <c r="AS36" s="203"/>
    </row>
    <row r="37" spans="2:47" ht="18.75" customHeight="1">
      <c r="B37" s="202" t="s">
        <v>869</v>
      </c>
      <c r="C37" s="203"/>
      <c r="D37" s="203"/>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204"/>
      <c r="AK37" s="204"/>
      <c r="AL37" s="204"/>
      <c r="AM37" s="204"/>
      <c r="AN37" s="204"/>
      <c r="AO37" s="204"/>
      <c r="AP37" s="204"/>
      <c r="AQ37" s="203"/>
      <c r="AR37" s="203"/>
      <c r="AS37" s="203"/>
    </row>
    <row r="38" spans="2:47" ht="18.75" customHeight="1">
      <c r="B38" s="202" t="s">
        <v>64</v>
      </c>
      <c r="C38" s="203"/>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4"/>
      <c r="AK38" s="204"/>
      <c r="AL38" s="204"/>
      <c r="AM38" s="204"/>
      <c r="AN38" s="204"/>
      <c r="AO38" s="204"/>
      <c r="AP38" s="204"/>
      <c r="AQ38" s="203"/>
      <c r="AR38" s="203"/>
      <c r="AS38" s="203"/>
    </row>
    <row r="39" spans="2:47" ht="18.75" customHeight="1">
      <c r="B39" s="202" t="s">
        <v>1013</v>
      </c>
      <c r="C39" s="203"/>
      <c r="D39" s="203"/>
      <c r="E39" s="203"/>
      <c r="F39" s="203"/>
      <c r="G39" s="203"/>
      <c r="H39" s="203"/>
      <c r="I39" s="203"/>
      <c r="J39" s="203"/>
      <c r="K39" s="203"/>
      <c r="L39" s="204"/>
      <c r="M39" s="204"/>
      <c r="N39" s="204"/>
      <c r="O39" s="204"/>
      <c r="P39" s="204"/>
      <c r="Q39" s="204"/>
      <c r="R39" s="204"/>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203"/>
      <c r="AP39" s="203"/>
      <c r="AQ39" s="203"/>
      <c r="AR39" s="203"/>
      <c r="AS39" s="203"/>
    </row>
    <row r="40" spans="2:47" ht="18.75" customHeight="1">
      <c r="B40" s="202" t="s">
        <v>1014</v>
      </c>
      <c r="C40" s="203"/>
      <c r="D40" s="203"/>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H40" s="203"/>
      <c r="AI40" s="203"/>
      <c r="AJ40" s="204"/>
      <c r="AK40" s="204"/>
      <c r="AL40" s="204"/>
      <c r="AM40" s="204"/>
      <c r="AN40" s="204"/>
      <c r="AO40" s="204"/>
      <c r="AP40" s="204"/>
      <c r="AQ40" s="203"/>
      <c r="AR40" s="203"/>
      <c r="AS40" s="203"/>
    </row>
    <row r="43" spans="2:47">
      <c r="B43" s="30"/>
    </row>
    <row r="44" spans="2:47">
      <c r="B44" s="30"/>
    </row>
    <row r="45" spans="2:47">
      <c r="B45" s="30"/>
      <c r="L45" s="24"/>
      <c r="M45" s="24"/>
      <c r="N45" s="24"/>
      <c r="O45" s="24"/>
      <c r="P45" s="24"/>
      <c r="Q45" s="24"/>
      <c r="R45" s="24"/>
      <c r="AJ45" s="4"/>
      <c r="AK45" s="4"/>
      <c r="AL45" s="4"/>
      <c r="AM45" s="4"/>
      <c r="AN45" s="4"/>
      <c r="AO45" s="4"/>
      <c r="AP45" s="4"/>
    </row>
    <row r="46" spans="2:47">
      <c r="B46" s="30"/>
      <c r="L46" s="24"/>
      <c r="M46" s="24"/>
      <c r="N46" s="24"/>
      <c r="O46" s="24"/>
      <c r="P46" s="24"/>
      <c r="Q46" s="24"/>
      <c r="R46" s="24"/>
      <c r="AJ46" s="4"/>
      <c r="AK46" s="4"/>
      <c r="AL46" s="4"/>
      <c r="AM46" s="4"/>
      <c r="AN46" s="4"/>
      <c r="AO46" s="4"/>
      <c r="AP46" s="4"/>
    </row>
    <row r="47" spans="2:47">
      <c r="B47" s="30"/>
    </row>
  </sheetData>
  <sheetProtection algorithmName="SHA-512" hashValue="5WqrhMcFC+Hhx+iZj2vhiwLxFEqTnilHicq+Y/nOCaurWXnU/a+BVyI8hFdtzhzxw64wXkV2q+XbTxlvXy7nbw==" saltValue="dDaGneEnDwY6Lh5zBcUHww==" spinCount="100000" sheet="1" objects="1" scenarios="1"/>
  <mergeCells count="231">
    <mergeCell ref="O26:W26"/>
    <mergeCell ref="AU9:AU12"/>
    <mergeCell ref="AU13:AU16"/>
    <mergeCell ref="AU17:AU20"/>
    <mergeCell ref="AU21:AU24"/>
    <mergeCell ref="AS25:AS30"/>
    <mergeCell ref="AT25:AT30"/>
    <mergeCell ref="AU25:AU30"/>
    <mergeCell ref="AS9:AS12"/>
    <mergeCell ref="AT9:AT12"/>
    <mergeCell ref="AS13:AS16"/>
    <mergeCell ref="AT13:AT16"/>
    <mergeCell ref="AS17:AS20"/>
    <mergeCell ref="AT17:AT20"/>
    <mergeCell ref="AS21:AS24"/>
    <mergeCell ref="AT21:AT24"/>
    <mergeCell ref="AJ9:AJ12"/>
    <mergeCell ref="AK9:AK12"/>
    <mergeCell ref="S24:U24"/>
    <mergeCell ref="AK13:AK16"/>
    <mergeCell ref="O16:R16"/>
    <mergeCell ref="S16:U16"/>
    <mergeCell ref="Y16:AB16"/>
    <mergeCell ref="O29:W29"/>
    <mergeCell ref="B32:B35"/>
    <mergeCell ref="B28:C28"/>
    <mergeCell ref="B29:C29"/>
    <mergeCell ref="C32:C35"/>
    <mergeCell ref="B31:AR31"/>
    <mergeCell ref="B25:C25"/>
    <mergeCell ref="B30:C30"/>
    <mergeCell ref="AM30:AO30"/>
    <mergeCell ref="AP30:AR30"/>
    <mergeCell ref="AJ25:AJ29"/>
    <mergeCell ref="AK25:AK29"/>
    <mergeCell ref="AL25:AL29"/>
    <mergeCell ref="AJ30:AL30"/>
    <mergeCell ref="AO25:AO29"/>
    <mergeCell ref="AP25:AP29"/>
    <mergeCell ref="AQ25:AQ29"/>
    <mergeCell ref="E35:H35"/>
    <mergeCell ref="I35:K35"/>
    <mergeCell ref="O35:R35"/>
    <mergeCell ref="S35:U35"/>
    <mergeCell ref="L35:M35"/>
    <mergeCell ref="L32:L34"/>
    <mergeCell ref="O25:W25"/>
    <mergeCell ref="E26:M26"/>
    <mergeCell ref="C3:AR3"/>
    <mergeCell ref="E12:H12"/>
    <mergeCell ref="I12:K12"/>
    <mergeCell ref="E7:E8"/>
    <mergeCell ref="L7:L8"/>
    <mergeCell ref="C9:C12"/>
    <mergeCell ref="O7:O8"/>
    <mergeCell ref="AC12:AE12"/>
    <mergeCell ref="O12:R12"/>
    <mergeCell ref="AP7:AR7"/>
    <mergeCell ref="Y7:Y8"/>
    <mergeCell ref="Y12:AB12"/>
    <mergeCell ref="Y9:Y11"/>
    <mergeCell ref="AH4:AR4"/>
    <mergeCell ref="AP8:AR8"/>
    <mergeCell ref="AR9:AR12"/>
    <mergeCell ref="B6:C6"/>
    <mergeCell ref="AQ9:AQ12"/>
    <mergeCell ref="B8:C8"/>
    <mergeCell ref="B7:C7"/>
    <mergeCell ref="AP9:AP12"/>
    <mergeCell ref="AH9:AH12"/>
    <mergeCell ref="AM9:AM12"/>
    <mergeCell ref="AN9:AN12"/>
    <mergeCell ref="E25:M25"/>
    <mergeCell ref="O20:R20"/>
    <mergeCell ref="S20:U20"/>
    <mergeCell ref="Y26:AG26"/>
    <mergeCell ref="O21:O23"/>
    <mergeCell ref="AI17:AI20"/>
    <mergeCell ref="AH17:AH20"/>
    <mergeCell ref="V20:W20"/>
    <mergeCell ref="L17:L19"/>
    <mergeCell ref="O17:O19"/>
    <mergeCell ref="V17:V19"/>
    <mergeCell ref="Y17:Y19"/>
    <mergeCell ref="AI21:AI24"/>
    <mergeCell ref="AF24:AG24"/>
    <mergeCell ref="AF20:AG20"/>
    <mergeCell ref="V21:V23"/>
    <mergeCell ref="Y21:Y23"/>
    <mergeCell ref="AF21:AF23"/>
    <mergeCell ref="AC24:AE24"/>
    <mergeCell ref="Y24:AB24"/>
    <mergeCell ref="Y20:AB20"/>
    <mergeCell ref="L24:M24"/>
    <mergeCell ref="O24:R24"/>
    <mergeCell ref="V24:W24"/>
    <mergeCell ref="E32:E34"/>
    <mergeCell ref="AQ32:AQ35"/>
    <mergeCell ref="Y35:AB35"/>
    <mergeCell ref="V35:W35"/>
    <mergeCell ref="AF35:AG35"/>
    <mergeCell ref="AC35:AE35"/>
    <mergeCell ref="V32:V34"/>
    <mergeCell ref="Y32:Y34"/>
    <mergeCell ref="AF32:AF34"/>
    <mergeCell ref="O32:O34"/>
    <mergeCell ref="AR32:AR35"/>
    <mergeCell ref="AH25:AH30"/>
    <mergeCell ref="AI25:AI30"/>
    <mergeCell ref="AM25:AM29"/>
    <mergeCell ref="AN25:AN29"/>
    <mergeCell ref="AM32:AM35"/>
    <mergeCell ref="AN32:AN35"/>
    <mergeCell ref="AO32:AO35"/>
    <mergeCell ref="AP32:AP35"/>
    <mergeCell ref="AH32:AH35"/>
    <mergeCell ref="AJ32:AJ35"/>
    <mergeCell ref="AK32:AK35"/>
    <mergeCell ref="AL32:AL35"/>
    <mergeCell ref="AI32:AI35"/>
    <mergeCell ref="AR25:AR29"/>
    <mergeCell ref="Y25:AG25"/>
    <mergeCell ref="AO9:AO12"/>
    <mergeCell ref="O9:O11"/>
    <mergeCell ref="S12:U12"/>
    <mergeCell ref="AI9:AI12"/>
    <mergeCell ref="AJ7:AL7"/>
    <mergeCell ref="AJ8:AL8"/>
    <mergeCell ref="AM7:AO7"/>
    <mergeCell ref="O13:O15"/>
    <mergeCell ref="AL13:AL16"/>
    <mergeCell ref="AM13:AM16"/>
    <mergeCell ref="AN13:AN16"/>
    <mergeCell ref="AO13:AO16"/>
    <mergeCell ref="AI13:AI16"/>
    <mergeCell ref="AH13:AH16"/>
    <mergeCell ref="AH7:AI7"/>
    <mergeCell ref="AC16:AE16"/>
    <mergeCell ref="V9:V11"/>
    <mergeCell ref="V12:W12"/>
    <mergeCell ref="V13:V15"/>
    <mergeCell ref="Y13:Y15"/>
    <mergeCell ref="V16:W16"/>
    <mergeCell ref="AL9:AL12"/>
    <mergeCell ref="AF9:AF11"/>
    <mergeCell ref="AJ13:AJ16"/>
    <mergeCell ref="D6:M6"/>
    <mergeCell ref="N6:W6"/>
    <mergeCell ref="X6:AG6"/>
    <mergeCell ref="E16:H16"/>
    <mergeCell ref="I16:K16"/>
    <mergeCell ref="L16:M16"/>
    <mergeCell ref="Z7:AE7"/>
    <mergeCell ref="Z8:AB8"/>
    <mergeCell ref="AC8:AE8"/>
    <mergeCell ref="P7:U7"/>
    <mergeCell ref="P8:R8"/>
    <mergeCell ref="S8:U8"/>
    <mergeCell ref="F7:K7"/>
    <mergeCell ref="V7:V8"/>
    <mergeCell ref="AF7:AF8"/>
    <mergeCell ref="E9:E11"/>
    <mergeCell ref="L9:L11"/>
    <mergeCell ref="I8:K8"/>
    <mergeCell ref="AR17:AR20"/>
    <mergeCell ref="AO21:AO24"/>
    <mergeCell ref="AP21:AP24"/>
    <mergeCell ref="AQ21:AQ24"/>
    <mergeCell ref="AC20:AE20"/>
    <mergeCell ref="AR13:AR16"/>
    <mergeCell ref="AP13:AP16"/>
    <mergeCell ref="AQ13:AQ16"/>
    <mergeCell ref="AP17:AP20"/>
    <mergeCell ref="AQ17:AQ20"/>
    <mergeCell ref="AF16:AG16"/>
    <mergeCell ref="AJ17:AJ20"/>
    <mergeCell ref="AK17:AK20"/>
    <mergeCell ref="AF13:AF15"/>
    <mergeCell ref="AL17:AL20"/>
    <mergeCell ref="AM17:AM20"/>
    <mergeCell ref="AN17:AN20"/>
    <mergeCell ref="AO17:AO20"/>
    <mergeCell ref="AF17:AF19"/>
    <mergeCell ref="AR21:AR24"/>
    <mergeCell ref="AH21:AH24"/>
    <mergeCell ref="AJ21:AJ24"/>
    <mergeCell ref="AK21:AK24"/>
    <mergeCell ref="AL21:AL24"/>
    <mergeCell ref="L20:M20"/>
    <mergeCell ref="B9:B12"/>
    <mergeCell ref="B13:B16"/>
    <mergeCell ref="B17:B20"/>
    <mergeCell ref="F8:H8"/>
    <mergeCell ref="C21:C24"/>
    <mergeCell ref="E21:E23"/>
    <mergeCell ref="L21:L23"/>
    <mergeCell ref="E24:H24"/>
    <mergeCell ref="I24:K24"/>
    <mergeCell ref="L12:M12"/>
    <mergeCell ref="E13:E15"/>
    <mergeCell ref="L13:L15"/>
    <mergeCell ref="E17:E19"/>
    <mergeCell ref="E20:H20"/>
    <mergeCell ref="I20:K20"/>
    <mergeCell ref="C17:C20"/>
    <mergeCell ref="C13:C16"/>
    <mergeCell ref="B21:B24"/>
    <mergeCell ref="AS7:AS8"/>
    <mergeCell ref="AT7:AT8"/>
    <mergeCell ref="AU7:AU8"/>
    <mergeCell ref="AH6:AU6"/>
    <mergeCell ref="AS32:AS35"/>
    <mergeCell ref="AT32:AT35"/>
    <mergeCell ref="AU32:AU35"/>
    <mergeCell ref="B27:C27"/>
    <mergeCell ref="Y30:AG30"/>
    <mergeCell ref="E27:M27"/>
    <mergeCell ref="O27:W27"/>
    <mergeCell ref="Y27:AG27"/>
    <mergeCell ref="E28:M28"/>
    <mergeCell ref="E29:M29"/>
    <mergeCell ref="E30:M30"/>
    <mergeCell ref="O30:W30"/>
    <mergeCell ref="O28:W28"/>
    <mergeCell ref="Y28:AG28"/>
    <mergeCell ref="Y29:AG29"/>
    <mergeCell ref="AM21:AM24"/>
    <mergeCell ref="AN21:AN24"/>
    <mergeCell ref="AF12:AG12"/>
    <mergeCell ref="AM8:AO8"/>
    <mergeCell ref="B26:C26"/>
  </mergeCells>
  <phoneticPr fontId="1"/>
  <dataValidations count="17">
    <dataValidation type="list" allowBlank="1" showInputMessage="1" showErrorMessage="1" sqref="E1" xr:uid="{00000000-0002-0000-0000-000000000000}">
      <formula1>"A,B"</formula1>
    </dataValidation>
    <dataValidation type="list" allowBlank="1" showInputMessage="1" showErrorMessage="1" sqref="P32:P33 F32:F33 Z32:Z33 H32:H33 R32:R33 AB32:AB33" xr:uid="{CB9A99A9-4EC3-468D-91A6-DDD29CB8DCF4}">
      <formula1>"0,1,2,3,4,5,6,7,8,9"</formula1>
    </dataValidation>
    <dataValidation type="list" allowBlank="1" showInputMessage="1" showErrorMessage="1" sqref="D26:D30 N26:N30 X26:X30" xr:uid="{00000000-0002-0000-0000-000002000000}">
      <formula1>"第１戦第１試合,第１戦第２試合,第１戦第３試合,第２戦第１試合,第２戦第２試合,第２戦第３試合,第３戦第１試合,第３戦第２試合,第３戦第３試合,第４戦第１試合,第４戦第２試合,第４戦第３試合,第５戦第１試合,第５戦第２試合,第５戦第３試合"</formula1>
    </dataValidation>
    <dataValidation type="list" allowBlank="1" showInputMessage="1" showErrorMessage="1" sqref="Z23 AB23 P23 R23 F23 H23 F11 H11 P11 R11 Z11 Z15 AB15 P15 R15 F15 H15 F19 H19 P19 R19 Z19 AB19 F34 H34 P34 R34 Z34 AB34 AB11" xr:uid="{00000000-0002-0000-0000-000004000000}">
      <formula1>"0,1"</formula1>
    </dataValidation>
    <dataValidation type="list" allowBlank="1" showInputMessage="1" showErrorMessage="1" sqref="C17:C20" xr:uid="{00000000-0002-0000-0000-000005000000}">
      <formula1>INDIRECT("_"&amp;C1&amp;"部"&amp;E1)</formula1>
    </dataValidation>
    <dataValidation type="list" allowBlank="1" showInputMessage="1" showErrorMessage="1" sqref="C21:C24" xr:uid="{00000000-0002-0000-0000-000007000000}">
      <formula1>INDIRECT("_"&amp;C1&amp;"部"&amp;E1)</formula1>
    </dataValidation>
    <dataValidation type="list" allowBlank="1" showInputMessage="1" showErrorMessage="1" sqref="AH4:AR4" xr:uid="{00000000-0002-0000-0000-000008000000}">
      <formula1>INDIRECT("_"&amp;C1&amp;"部"&amp;E1)</formula1>
    </dataValidation>
    <dataValidation type="list" allowBlank="1" showInputMessage="1" showErrorMessage="1" sqref="C1" xr:uid="{00000000-0002-0000-0000-000009000000}">
      <formula1>"1,2,3,4,5,6,7,8,9"</formula1>
    </dataValidation>
    <dataValidation type="list" allowBlank="1" showInputMessage="1" showErrorMessage="1" sqref="C9:C12" xr:uid="{00000000-0002-0000-0000-00000A000000}">
      <formula1>INDIRECT("_"&amp;C1&amp;"部"&amp;E1)</formula1>
    </dataValidation>
    <dataValidation type="list" allowBlank="1" showInputMessage="1" showErrorMessage="1" sqref="C13:C16" xr:uid="{00000000-0002-0000-0000-00000B000000}">
      <formula1>INDIRECT("_"&amp;C1&amp;"部"&amp;E1)</formula1>
    </dataValidation>
    <dataValidation type="list" allowBlank="1" showInputMessage="1" showErrorMessage="1" sqref="D21:D22 D13:D14 D17:D18 D9:D10" xr:uid="{CC867F6F-3E31-42C3-BECB-CF3CF860CDE1}">
      <formula1>INDIRECT("_"&amp;$AY$4:$AY$4)</formula1>
    </dataValidation>
    <dataValidation type="list" allowBlank="1" showInputMessage="1" showErrorMessage="1" sqref="M9:M10 W9:W10 AG9:AG10" xr:uid="{E2433109-E030-457D-9113-B4A5D1C0E5A4}">
      <formula1>INDIRECT("_"&amp;$AY$9)</formula1>
    </dataValidation>
    <dataValidation type="list" allowBlank="1" showInputMessage="1" showErrorMessage="1" sqref="N9:N10 N13:N14 X9:X10 X13:X14 X17:X18 N17:N18 N21:N22 X21:X22" xr:uid="{3B0E6C4A-F617-47FC-A539-16947F412923}">
      <formula1>INDIRECT("_"&amp;$AY$4)</formula1>
    </dataValidation>
    <dataValidation type="list" allowBlank="1" showInputMessage="1" showErrorMessage="1" sqref="AG13:AG14 M13:M14 W13:W14" xr:uid="{47AFA34F-61BB-4171-9816-382BD0EF4C7D}">
      <formula1>INDIRECT("_"&amp;$AY$13)</formula1>
    </dataValidation>
    <dataValidation type="list" allowBlank="1" showInputMessage="1" showErrorMessage="1" sqref="AG17:AG18 M17:M18 W17:W18" xr:uid="{BAC81C2E-FD7E-4A34-9088-4A61875DF6DD}">
      <formula1>INDIRECT("_"&amp;$AY$17)</formula1>
    </dataValidation>
    <dataValidation type="list" allowBlank="1" showInputMessage="1" showErrorMessage="1" sqref="AG21:AG22 M21:M22 W21:W22" xr:uid="{38C3C08E-2AC5-411D-A606-D93E0935077B}">
      <formula1>INDIRECT("_"&amp;$AY$21)</formula1>
    </dataValidation>
    <dataValidation type="list" allowBlank="1" showInputMessage="1" showErrorMessage="1" sqref="H9:H10 F9:F10 R9:R10 P9:P10 AB9:AB10 Z9:Z10 AB13:AB14 Z13:Z14 R13:R14 P13:P14 H13:H14 F13:F14 H17:H18 F17:F18 R17:R18 P17:P18 AB17:AB18 Z17:Z18 AB21:AB22 Z21:Z22 R21:R22 P21:P22 H21:H22 F21:F22" xr:uid="{2FE8A4D9-AEB3-462C-BFBF-98A6ECC8D71C}">
      <formula1>"0,1,2,3,4,5,6,7"</formula1>
    </dataValidation>
  </dataValidations>
  <printOptions horizontalCentered="1" verticalCentered="1"/>
  <pageMargins left="0" right="0" top="0.39370078740157483" bottom="0" header="0" footer="0"/>
  <pageSetup paperSize="9" scale="60" orientation="landscape"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5"/>
  <sheetViews>
    <sheetView showZeros="0" view="pageBreakPreview" zoomScale="60" zoomScaleNormal="100" workbookViewId="0">
      <selection activeCell="I13" sqref="I13"/>
    </sheetView>
  </sheetViews>
  <sheetFormatPr defaultColWidth="9.1796875" defaultRowHeight="13"/>
  <cols>
    <col min="1" max="1" width="11.453125" style="4" customWidth="1"/>
    <col min="2" max="2" width="14" style="4" customWidth="1"/>
    <col min="3" max="3" width="5.54296875" style="4" customWidth="1"/>
    <col min="4" max="4" width="10" style="4" customWidth="1"/>
    <col min="5" max="5" width="46.26953125" style="4" customWidth="1"/>
    <col min="6" max="16384" width="9.1796875" style="4"/>
  </cols>
  <sheetData>
    <row r="1" spans="1:5" ht="15" customHeight="1">
      <c r="A1" s="4" t="s">
        <v>43</v>
      </c>
    </row>
    <row r="2" spans="1:5" ht="15" customHeight="1">
      <c r="A2" s="9">
        <f>結果報告書!C1</f>
        <v>0</v>
      </c>
      <c r="B2" s="4" t="str">
        <f>結果報告書!D1</f>
        <v>部リーグ</v>
      </c>
      <c r="C2" s="10">
        <f>結果報告書!E1</f>
        <v>0</v>
      </c>
      <c r="D2" s="4" t="str">
        <f>結果報告書!F1</f>
        <v>ブロック</v>
      </c>
    </row>
    <row r="3" spans="1:5" ht="15" customHeight="1"/>
    <row r="4" spans="1:5" s="8" customFormat="1" ht="15" customHeight="1">
      <c r="A4" s="199" t="str">
        <f>結果報告書!C3</f>
        <v>枚方テニスリーグ2025　対戦結果報告書［５チームリーグ代表者用］</v>
      </c>
      <c r="B4" s="199"/>
      <c r="C4" s="199"/>
      <c r="D4" s="199"/>
      <c r="E4" s="199"/>
    </row>
    <row r="5" spans="1:5" s="8" customFormat="1" ht="15" customHeight="1">
      <c r="A5" s="90" t="s">
        <v>49</v>
      </c>
      <c r="B5" s="90"/>
      <c r="C5" s="90"/>
      <c r="D5" s="90"/>
      <c r="E5" s="90"/>
    </row>
    <row r="6" spans="1:5" ht="15" customHeight="1"/>
    <row r="7" spans="1:5" ht="15" customHeight="1">
      <c r="E7" s="9" t="str">
        <f>"自チーム団体名　"&amp;結果報告書!AH4</f>
        <v>自チーム団体名　</v>
      </c>
    </row>
    <row r="8" spans="1:5" ht="15" customHeight="1"/>
    <row r="9" spans="1:5" ht="15" customHeight="1">
      <c r="A9" s="6" t="s">
        <v>46</v>
      </c>
      <c r="B9" s="6" t="s">
        <v>40</v>
      </c>
      <c r="C9" s="198" t="s">
        <v>41</v>
      </c>
      <c r="D9" s="198"/>
      <c r="E9" s="198" t="s">
        <v>44</v>
      </c>
    </row>
    <row r="10" spans="1:5" ht="15" customHeight="1">
      <c r="A10" s="7" t="s">
        <v>47</v>
      </c>
      <c r="B10" s="7" t="s">
        <v>48</v>
      </c>
      <c r="C10" s="198"/>
      <c r="D10" s="198"/>
      <c r="E10" s="198"/>
    </row>
    <row r="11" spans="1:5" ht="37.5" customHeight="1">
      <c r="A11" s="12"/>
      <c r="B11" s="12"/>
      <c r="C11" s="197"/>
      <c r="D11" s="197"/>
      <c r="E11" s="13"/>
    </row>
    <row r="12" spans="1:5" ht="37.5" customHeight="1">
      <c r="A12" s="12"/>
      <c r="B12" s="12"/>
      <c r="C12" s="197"/>
      <c r="D12" s="197"/>
      <c r="E12" s="13"/>
    </row>
    <row r="13" spans="1:5" ht="37.5" customHeight="1">
      <c r="A13" s="12"/>
      <c r="B13" s="12"/>
      <c r="C13" s="197"/>
      <c r="D13" s="197"/>
      <c r="E13" s="13"/>
    </row>
    <row r="14" spans="1:5" ht="37.5" customHeight="1">
      <c r="A14" s="12"/>
      <c r="B14" s="12"/>
      <c r="C14" s="197"/>
      <c r="D14" s="197"/>
      <c r="E14" s="13"/>
    </row>
    <row r="15" spans="1:5" ht="37.5" customHeight="1">
      <c r="A15" s="12"/>
      <c r="B15" s="12"/>
      <c r="C15" s="197"/>
      <c r="D15" s="197"/>
      <c r="E15" s="13"/>
    </row>
    <row r="16" spans="1:5" ht="37.5" customHeight="1">
      <c r="A16" s="12"/>
      <c r="B16" s="12"/>
      <c r="C16" s="197"/>
      <c r="D16" s="197"/>
      <c r="E16" s="13"/>
    </row>
    <row r="17" spans="1:5" ht="37.5" customHeight="1">
      <c r="A17" s="12"/>
      <c r="B17" s="12"/>
      <c r="C17" s="197"/>
      <c r="D17" s="197"/>
      <c r="E17" s="13"/>
    </row>
    <row r="18" spans="1:5" ht="37.5" customHeight="1">
      <c r="A18" s="12"/>
      <c r="B18" s="12"/>
      <c r="C18" s="197"/>
      <c r="D18" s="197"/>
      <c r="E18" s="13"/>
    </row>
    <row r="19" spans="1:5" ht="37.5" customHeight="1">
      <c r="A19" s="12"/>
      <c r="B19" s="12"/>
      <c r="C19" s="197"/>
      <c r="D19" s="197"/>
      <c r="E19" s="13"/>
    </row>
    <row r="20" spans="1:5" ht="37.5" customHeight="1">
      <c r="A20" s="12"/>
      <c r="B20" s="12"/>
      <c r="C20" s="197"/>
      <c r="D20" s="197"/>
      <c r="E20" s="13"/>
    </row>
    <row r="21" spans="1:5" ht="37.5" customHeight="1">
      <c r="A21" s="12"/>
      <c r="B21" s="12"/>
      <c r="C21" s="197"/>
      <c r="D21" s="197"/>
      <c r="E21" s="13"/>
    </row>
    <row r="22" spans="1:5" ht="37.5" customHeight="1">
      <c r="A22" s="12"/>
      <c r="B22" s="12"/>
      <c r="C22" s="197"/>
      <c r="D22" s="197"/>
      <c r="E22" s="13"/>
    </row>
    <row r="23" spans="1:5" ht="37.5" customHeight="1">
      <c r="A23" s="12"/>
      <c r="B23" s="12"/>
      <c r="C23" s="197"/>
      <c r="D23" s="197"/>
      <c r="E23" s="13"/>
    </row>
    <row r="24" spans="1:5" ht="37.5" customHeight="1">
      <c r="A24" s="12"/>
      <c r="B24" s="12"/>
      <c r="C24" s="197"/>
      <c r="D24" s="197"/>
      <c r="E24" s="13"/>
    </row>
    <row r="25" spans="1:5" ht="37.5" customHeight="1">
      <c r="A25" s="12"/>
      <c r="B25" s="12"/>
      <c r="C25" s="197"/>
      <c r="D25" s="197"/>
      <c r="E25" s="13"/>
    </row>
  </sheetData>
  <mergeCells count="19">
    <mergeCell ref="C17:D17"/>
    <mergeCell ref="C18:D18"/>
    <mergeCell ref="C19:D19"/>
    <mergeCell ref="C24:D24"/>
    <mergeCell ref="C25:D25"/>
    <mergeCell ref="C20:D20"/>
    <mergeCell ref="C21:D21"/>
    <mergeCell ref="C22:D22"/>
    <mergeCell ref="C23:D23"/>
    <mergeCell ref="C12:D12"/>
    <mergeCell ref="C13:D13"/>
    <mergeCell ref="C14:D14"/>
    <mergeCell ref="C15:D15"/>
    <mergeCell ref="C16:D16"/>
    <mergeCell ref="C11:D11"/>
    <mergeCell ref="C9:D10"/>
    <mergeCell ref="E9:E10"/>
    <mergeCell ref="A4:E4"/>
    <mergeCell ref="A5:E5"/>
  </mergeCells>
  <phoneticPr fontId="1"/>
  <dataValidations count="3">
    <dataValidation type="list" allowBlank="1" showInputMessage="1" showErrorMessage="1" sqref="A11:A25" xr:uid="{00000000-0002-0000-0100-000000000000}">
      <formula1>"第１戦,第２戦,第３戦,第４戦,第５戦"</formula1>
    </dataValidation>
    <dataValidation type="list" allowBlank="1" showInputMessage="1" showErrorMessage="1" sqref="B11:B25" xr:uid="{00000000-0002-0000-0100-000001000000}">
      <formula1>"第１試合,第２試合,第３試合"</formula1>
    </dataValidation>
    <dataValidation type="list" allowBlank="1" showInputMessage="1" showErrorMessage="1" sqref="C11:D25" xr:uid="{00000000-0002-0000-0100-000002000000}">
      <formula1>"途中棄権（RET）,試合棄権（不戦敗）,失格負け,未消化"</formula1>
    </dataValidation>
  </dataValidations>
  <printOptions horizont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5C4FF-CA96-4ADC-8F8E-0FED8A55C0B4}">
  <dimension ref="A1:D91"/>
  <sheetViews>
    <sheetView topLeftCell="A46" workbookViewId="0">
      <selection activeCell="CE12" sqref="CE12"/>
    </sheetView>
  </sheetViews>
  <sheetFormatPr defaultRowHeight="12.5"/>
  <cols>
    <col min="1" max="1" width="8.26953125" bestFit="1" customWidth="1"/>
    <col min="2" max="2" width="26.54296875" bestFit="1" customWidth="1"/>
    <col min="3" max="3" width="17.54296875" customWidth="1"/>
    <col min="4" max="4" width="36.7265625" customWidth="1"/>
  </cols>
  <sheetData>
    <row r="1" spans="1:4">
      <c r="A1" t="str">
        <f>B$1&amp;"No"</f>
        <v>1部No</v>
      </c>
      <c r="B1" t="s">
        <v>102</v>
      </c>
      <c r="D1" t="s">
        <v>102</v>
      </c>
    </row>
    <row r="2" spans="1:4">
      <c r="A2" t="str">
        <f>B$1&amp;"1番"</f>
        <v>1部1番</v>
      </c>
      <c r="B2" t="s">
        <v>706</v>
      </c>
      <c r="D2" t="s">
        <v>706</v>
      </c>
    </row>
    <row r="3" spans="1:4">
      <c r="A3" t="str">
        <f>B$1&amp;"2番"</f>
        <v>1部2番</v>
      </c>
      <c r="B3" t="s">
        <v>59</v>
      </c>
      <c r="D3" t="s">
        <v>59</v>
      </c>
    </row>
    <row r="4" spans="1:4">
      <c r="A4" t="str">
        <f>B$1&amp;"3番"</f>
        <v>1部3番</v>
      </c>
      <c r="B4" t="s">
        <v>707</v>
      </c>
      <c r="D4" t="s">
        <v>707</v>
      </c>
    </row>
    <row r="5" spans="1:4">
      <c r="A5" t="str">
        <f>B$1&amp;"4番"</f>
        <v>1部4番</v>
      </c>
      <c r="B5" t="s">
        <v>119</v>
      </c>
      <c r="D5" t="s">
        <v>119</v>
      </c>
    </row>
    <row r="6" spans="1:4">
      <c r="A6" t="str">
        <f>B$1&amp;"5番"</f>
        <v>1部5番</v>
      </c>
      <c r="B6" t="s">
        <v>82</v>
      </c>
      <c r="D6" t="s">
        <v>82</v>
      </c>
    </row>
    <row r="7" spans="1:4">
      <c r="A7" t="str">
        <f>B$1&amp;"6番"</f>
        <v>1部6番</v>
      </c>
      <c r="B7" t="s">
        <v>77</v>
      </c>
      <c r="D7" t="s">
        <v>77</v>
      </c>
    </row>
    <row r="8" spans="1:4">
      <c r="A8" t="str">
        <f>B$8&amp;"No"</f>
        <v>2部No</v>
      </c>
      <c r="B8" t="s">
        <v>103</v>
      </c>
      <c r="D8" t="s">
        <v>103</v>
      </c>
    </row>
    <row r="9" spans="1:4">
      <c r="A9" t="str">
        <f>B$8&amp;"1番"</f>
        <v>2部1番</v>
      </c>
      <c r="B9" t="s">
        <v>121</v>
      </c>
      <c r="D9" t="s">
        <v>121</v>
      </c>
    </row>
    <row r="10" spans="1:4">
      <c r="A10" t="str">
        <f>B$8&amp;"2番"</f>
        <v>2部2番</v>
      </c>
      <c r="B10" t="s">
        <v>94</v>
      </c>
      <c r="D10" t="s">
        <v>94</v>
      </c>
    </row>
    <row r="11" spans="1:4">
      <c r="A11" t="str">
        <f>B$8&amp;"3番"</f>
        <v>2部3番</v>
      </c>
      <c r="B11" t="s">
        <v>708</v>
      </c>
      <c r="D11" t="s">
        <v>708</v>
      </c>
    </row>
    <row r="12" spans="1:4">
      <c r="A12" t="str">
        <f>B$8&amp;"4番"</f>
        <v>2部4番</v>
      </c>
      <c r="B12" t="s">
        <v>83</v>
      </c>
      <c r="D12" t="s">
        <v>83</v>
      </c>
    </row>
    <row r="13" spans="1:4">
      <c r="A13" t="str">
        <f>B$8&amp;"5番"</f>
        <v>2部5番</v>
      </c>
      <c r="B13" t="s">
        <v>117</v>
      </c>
      <c r="D13" t="s">
        <v>117</v>
      </c>
    </row>
    <row r="14" spans="1:4">
      <c r="A14" t="str">
        <f>B$8&amp;"6番"</f>
        <v>2部6番</v>
      </c>
      <c r="B14" t="s">
        <v>872</v>
      </c>
      <c r="D14" t="s">
        <v>872</v>
      </c>
    </row>
    <row r="15" spans="1:4">
      <c r="A15" t="str">
        <f>B$15&amp;"No"</f>
        <v>3部No</v>
      </c>
      <c r="B15" t="s">
        <v>104</v>
      </c>
      <c r="D15" t="s">
        <v>104</v>
      </c>
    </row>
    <row r="16" spans="1:4">
      <c r="A16" t="str">
        <f>B$15&amp;"1番"</f>
        <v>3部1番</v>
      </c>
      <c r="B16" t="s">
        <v>705</v>
      </c>
      <c r="D16" t="s">
        <v>705</v>
      </c>
    </row>
    <row r="17" spans="1:4">
      <c r="A17" t="str">
        <f>B$15&amp;"2番"</f>
        <v>3部2番</v>
      </c>
      <c r="B17" t="s">
        <v>1015</v>
      </c>
      <c r="D17" t="s">
        <v>1015</v>
      </c>
    </row>
    <row r="18" spans="1:4">
      <c r="A18" t="str">
        <f>B$15&amp;"3番"</f>
        <v>3部3番</v>
      </c>
      <c r="B18" t="s">
        <v>115</v>
      </c>
      <c r="D18" t="s">
        <v>115</v>
      </c>
    </row>
    <row r="19" spans="1:4">
      <c r="A19" t="str">
        <f>B$15&amp;"4番"</f>
        <v>3部4番</v>
      </c>
      <c r="B19" t="s">
        <v>68</v>
      </c>
      <c r="D19" t="s">
        <v>68</v>
      </c>
    </row>
    <row r="20" spans="1:4">
      <c r="A20" t="str">
        <f>B$15&amp;"5番"</f>
        <v>3部5番</v>
      </c>
      <c r="B20" t="s">
        <v>711</v>
      </c>
      <c r="D20" t="s">
        <v>711</v>
      </c>
    </row>
    <row r="21" spans="1:4">
      <c r="A21" t="str">
        <f>B$15&amp;"6番"</f>
        <v>3部6番</v>
      </c>
      <c r="B21" t="s">
        <v>122</v>
      </c>
      <c r="D21" t="s">
        <v>122</v>
      </c>
    </row>
    <row r="22" spans="1:4">
      <c r="A22" t="str">
        <f>B$22&amp;"No"</f>
        <v>4部ANo</v>
      </c>
      <c r="B22" t="s">
        <v>105</v>
      </c>
      <c r="D22" s="62" t="s">
        <v>105</v>
      </c>
    </row>
    <row r="23" spans="1:4">
      <c r="A23" t="str">
        <f>B$22&amp;"1番"</f>
        <v>4部A1番</v>
      </c>
      <c r="B23" t="s">
        <v>55</v>
      </c>
      <c r="D23" t="s">
        <v>55</v>
      </c>
    </row>
    <row r="24" spans="1:4">
      <c r="A24" t="str">
        <f>B$22&amp;"2番"</f>
        <v>4部A2番</v>
      </c>
      <c r="B24" t="s">
        <v>95</v>
      </c>
      <c r="D24" t="s">
        <v>95</v>
      </c>
    </row>
    <row r="25" spans="1:4">
      <c r="A25" t="str">
        <f>B$22&amp;"3番"</f>
        <v>4部A3番</v>
      </c>
      <c r="B25" t="s">
        <v>713</v>
      </c>
      <c r="D25" t="s">
        <v>713</v>
      </c>
    </row>
    <row r="26" spans="1:4">
      <c r="A26" t="str">
        <f>B$22&amp;"4番"</f>
        <v>4部A4番</v>
      </c>
      <c r="B26" t="s">
        <v>53</v>
      </c>
      <c r="D26" t="s">
        <v>53</v>
      </c>
    </row>
    <row r="27" spans="1:4">
      <c r="A27" t="str">
        <f>B$22&amp;"5番"</f>
        <v>4部A5番</v>
      </c>
      <c r="B27" t="s">
        <v>714</v>
      </c>
      <c r="D27" t="s">
        <v>714</v>
      </c>
    </row>
    <row r="28" spans="1:4">
      <c r="A28" t="str">
        <f>B$22&amp;"6番"</f>
        <v>4部A6番</v>
      </c>
      <c r="B28" t="s">
        <v>87</v>
      </c>
      <c r="D28" t="s">
        <v>87</v>
      </c>
    </row>
    <row r="29" spans="1:4">
      <c r="A29" t="str">
        <f>B$29&amp;"No"</f>
        <v>4部BNo</v>
      </c>
      <c r="B29" t="s">
        <v>106</v>
      </c>
      <c r="D29" t="s">
        <v>106</v>
      </c>
    </row>
    <row r="30" spans="1:4">
      <c r="A30" t="str">
        <f>B$29&amp;"1番"</f>
        <v>4部B1番</v>
      </c>
      <c r="B30" t="s">
        <v>98</v>
      </c>
      <c r="D30" t="s">
        <v>98</v>
      </c>
    </row>
    <row r="31" spans="1:4">
      <c r="A31" t="str">
        <f>B$29&amp;"2番"</f>
        <v>4部B2番</v>
      </c>
      <c r="B31" t="s">
        <v>54</v>
      </c>
      <c r="D31" t="s">
        <v>54</v>
      </c>
    </row>
    <row r="32" spans="1:4">
      <c r="A32" t="str">
        <f>B$29&amp;"3番"</f>
        <v>4部B3番</v>
      </c>
      <c r="B32" t="s">
        <v>57</v>
      </c>
      <c r="D32" t="s">
        <v>57</v>
      </c>
    </row>
    <row r="33" spans="1:4">
      <c r="A33" t="str">
        <f>B$29&amp;"4番"</f>
        <v>4部B4番</v>
      </c>
      <c r="B33" t="s">
        <v>60</v>
      </c>
      <c r="D33" t="s">
        <v>60</v>
      </c>
    </row>
    <row r="34" spans="1:4">
      <c r="A34" t="str">
        <f>B$29&amp;"5番"</f>
        <v>4部B5番</v>
      </c>
      <c r="B34" t="s">
        <v>78</v>
      </c>
      <c r="D34" t="s">
        <v>78</v>
      </c>
    </row>
    <row r="35" spans="1:4">
      <c r="A35" t="str">
        <f>B$29&amp;"6番"</f>
        <v>4部B6番</v>
      </c>
      <c r="B35" t="s">
        <v>1016</v>
      </c>
      <c r="D35" t="s">
        <v>1016</v>
      </c>
    </row>
    <row r="36" spans="1:4">
      <c r="A36" t="str">
        <f>B$36&amp;"No"</f>
        <v>5部ANo</v>
      </c>
      <c r="B36" t="s">
        <v>107</v>
      </c>
      <c r="D36" t="s">
        <v>107</v>
      </c>
    </row>
    <row r="37" spans="1:4">
      <c r="A37" t="str">
        <f>B$36&amp;"1番"</f>
        <v>5部A1番</v>
      </c>
      <c r="B37" t="s">
        <v>56</v>
      </c>
      <c r="D37" t="s">
        <v>56</v>
      </c>
    </row>
    <row r="38" spans="1:4">
      <c r="A38" t="str">
        <f>B$36&amp;"2番"</f>
        <v>5部A2番</v>
      </c>
      <c r="B38" t="s">
        <v>116</v>
      </c>
      <c r="D38" t="s">
        <v>116</v>
      </c>
    </row>
    <row r="39" spans="1:4">
      <c r="A39" t="str">
        <f>B$36&amp;"3番"</f>
        <v>5部A3番</v>
      </c>
      <c r="B39" t="s">
        <v>1017</v>
      </c>
      <c r="D39" t="s">
        <v>1017</v>
      </c>
    </row>
    <row r="40" spans="1:4">
      <c r="A40" t="str">
        <f>B$36&amp;"4番"</f>
        <v>5部A4番</v>
      </c>
      <c r="B40" t="s">
        <v>88</v>
      </c>
      <c r="D40" t="s">
        <v>88</v>
      </c>
    </row>
    <row r="41" spans="1:4">
      <c r="A41" t="str">
        <f>B$36&amp;"5番"</f>
        <v>5部A5番</v>
      </c>
      <c r="B41" t="s">
        <v>58</v>
      </c>
      <c r="D41" t="s">
        <v>58</v>
      </c>
    </row>
    <row r="42" spans="1:4">
      <c r="A42" t="str">
        <f>B$36&amp;"6番"</f>
        <v>5部A6番</v>
      </c>
      <c r="B42" t="s">
        <v>716</v>
      </c>
      <c r="D42" t="s">
        <v>716</v>
      </c>
    </row>
    <row r="43" spans="1:4">
      <c r="A43" t="str">
        <f>B$43&amp;"No"</f>
        <v>5部BNo</v>
      </c>
      <c r="B43" t="s">
        <v>108</v>
      </c>
      <c r="D43" t="s">
        <v>108</v>
      </c>
    </row>
    <row r="44" spans="1:4">
      <c r="A44" t="str">
        <f>B$43&amp;"1番"</f>
        <v>5部B1番</v>
      </c>
      <c r="B44" t="s">
        <v>79</v>
      </c>
      <c r="D44" t="s">
        <v>79</v>
      </c>
    </row>
    <row r="45" spans="1:4">
      <c r="A45" t="str">
        <f>B$43&amp;"2番"</f>
        <v>5部B2番</v>
      </c>
      <c r="B45" t="s">
        <v>61</v>
      </c>
      <c r="D45" t="s">
        <v>61</v>
      </c>
    </row>
    <row r="46" spans="1:4">
      <c r="A46" t="str">
        <f>B$43&amp;"3番"</f>
        <v>5部B3番</v>
      </c>
      <c r="B46" t="s">
        <v>712</v>
      </c>
      <c r="D46" t="s">
        <v>712</v>
      </c>
    </row>
    <row r="47" spans="1:4">
      <c r="A47" t="str">
        <f>B$43&amp;"4番"</f>
        <v>5部B4番</v>
      </c>
      <c r="B47" t="s">
        <v>100</v>
      </c>
      <c r="D47" t="s">
        <v>100</v>
      </c>
    </row>
    <row r="48" spans="1:4">
      <c r="A48" t="str">
        <f>B$43&amp;"5番"</f>
        <v>5部B5番</v>
      </c>
      <c r="B48" t="s">
        <v>709</v>
      </c>
      <c r="D48" t="s">
        <v>709</v>
      </c>
    </row>
    <row r="49" spans="1:4">
      <c r="A49" t="str">
        <f>B$43&amp;"6番"</f>
        <v>5部B6番</v>
      </c>
    </row>
    <row r="50" spans="1:4">
      <c r="A50" t="str">
        <f>B$50&amp;"No"</f>
        <v>6部ANo</v>
      </c>
      <c r="B50" t="s">
        <v>109</v>
      </c>
      <c r="D50" t="s">
        <v>109</v>
      </c>
    </row>
    <row r="51" spans="1:4">
      <c r="A51" t="str">
        <f>B$50&amp;"1番"</f>
        <v>6部A1番</v>
      </c>
      <c r="B51" t="s">
        <v>125</v>
      </c>
      <c r="D51" t="s">
        <v>125</v>
      </c>
    </row>
    <row r="52" spans="1:4">
      <c r="A52" t="str">
        <f>B$50&amp;"2番"</f>
        <v>6部A2番</v>
      </c>
      <c r="B52" t="s">
        <v>99</v>
      </c>
      <c r="D52" t="s">
        <v>99</v>
      </c>
    </row>
    <row r="53" spans="1:4">
      <c r="A53" t="str">
        <f>B$50&amp;"3番"</f>
        <v>6部A3番</v>
      </c>
      <c r="B53" t="s">
        <v>84</v>
      </c>
      <c r="D53" t="s">
        <v>84</v>
      </c>
    </row>
    <row r="54" spans="1:4">
      <c r="A54" t="str">
        <f>B$50&amp;"4番"</f>
        <v>6部A4番</v>
      </c>
      <c r="B54" t="s">
        <v>80</v>
      </c>
      <c r="D54" t="s">
        <v>80</v>
      </c>
    </row>
    <row r="55" spans="1:4">
      <c r="A55" t="str">
        <f>B$50&amp;"5番"</f>
        <v>6部A5番</v>
      </c>
      <c r="B55" t="s">
        <v>719</v>
      </c>
      <c r="D55" t="s">
        <v>719</v>
      </c>
    </row>
    <row r="56" spans="1:4">
      <c r="A56" t="str">
        <f>B$50&amp;"6番"</f>
        <v>6部A6番</v>
      </c>
    </row>
    <row r="57" spans="1:4">
      <c r="A57" t="str">
        <f>B$57&amp;"No"</f>
        <v>6部BNo</v>
      </c>
      <c r="B57" t="s">
        <v>110</v>
      </c>
      <c r="D57" t="s">
        <v>110</v>
      </c>
    </row>
    <row r="58" spans="1:4">
      <c r="A58" t="str">
        <f>B$57&amp;"1番"</f>
        <v>6部B1番</v>
      </c>
      <c r="B58" t="s">
        <v>123</v>
      </c>
      <c r="D58" t="s">
        <v>123</v>
      </c>
    </row>
    <row r="59" spans="1:4">
      <c r="A59" t="str">
        <f>B$57&amp;"2番"</f>
        <v>6部B2番</v>
      </c>
      <c r="B59" t="s">
        <v>67</v>
      </c>
      <c r="D59" t="s">
        <v>67</v>
      </c>
    </row>
    <row r="60" spans="1:4">
      <c r="A60" t="str">
        <f>B$57&amp;"3番"</f>
        <v>6部B3番</v>
      </c>
      <c r="B60" t="s">
        <v>89</v>
      </c>
      <c r="D60" t="s">
        <v>89</v>
      </c>
    </row>
    <row r="61" spans="1:4">
      <c r="A61" t="str">
        <f>B$57&amp;"4番"</f>
        <v>6部B4番</v>
      </c>
      <c r="B61" t="s">
        <v>69</v>
      </c>
      <c r="D61" t="s">
        <v>69</v>
      </c>
    </row>
    <row r="62" spans="1:4">
      <c r="A62" t="str">
        <f>B$57&amp;"5番"</f>
        <v>6部B5番</v>
      </c>
      <c r="B62" t="s">
        <v>120</v>
      </c>
      <c r="D62" t="s">
        <v>120</v>
      </c>
    </row>
    <row r="63" spans="1:4">
      <c r="A63" t="str">
        <f>B$57&amp;"6番"</f>
        <v>6部B6番</v>
      </c>
      <c r="B63" t="s">
        <v>724</v>
      </c>
      <c r="D63" t="s">
        <v>724</v>
      </c>
    </row>
    <row r="64" spans="1:4">
      <c r="A64" t="str">
        <f>B$64&amp;"No"</f>
        <v>7部ANo</v>
      </c>
      <c r="B64" t="s">
        <v>111</v>
      </c>
      <c r="D64" t="s">
        <v>111</v>
      </c>
    </row>
    <row r="65" spans="1:4">
      <c r="A65" t="str">
        <f>B$64&amp;"1番"</f>
        <v>7部A1番</v>
      </c>
      <c r="B65" t="s">
        <v>124</v>
      </c>
      <c r="D65" t="s">
        <v>124</v>
      </c>
    </row>
    <row r="66" spans="1:4">
      <c r="A66" t="str">
        <f>B$64&amp;"2番"</f>
        <v>7部A2番</v>
      </c>
      <c r="B66" t="s">
        <v>70</v>
      </c>
      <c r="D66" t="s">
        <v>70</v>
      </c>
    </row>
    <row r="67" spans="1:4">
      <c r="A67" t="str">
        <f>B$64&amp;"3番"</f>
        <v>7部A3番</v>
      </c>
      <c r="B67" t="s">
        <v>715</v>
      </c>
      <c r="D67" t="s">
        <v>715</v>
      </c>
    </row>
    <row r="68" spans="1:4">
      <c r="A68" t="str">
        <f>B$64&amp;"4番"</f>
        <v>7部A4番</v>
      </c>
      <c r="B68" t="s">
        <v>96</v>
      </c>
      <c r="D68" t="s">
        <v>96</v>
      </c>
    </row>
    <row r="69" spans="1:4">
      <c r="A69" t="str">
        <f>B$64&amp;"5番"</f>
        <v>7部A5番</v>
      </c>
      <c r="B69" t="s">
        <v>721</v>
      </c>
      <c r="D69" t="s">
        <v>721</v>
      </c>
    </row>
    <row r="70" spans="1:4">
      <c r="A70" t="str">
        <f>B$64&amp;"6番"</f>
        <v>7部A6番</v>
      </c>
    </row>
    <row r="71" spans="1:4">
      <c r="A71" t="str">
        <f>B$71&amp;"No"</f>
        <v>7部BNo</v>
      </c>
      <c r="B71" t="s">
        <v>112</v>
      </c>
      <c r="D71" t="s">
        <v>112</v>
      </c>
    </row>
    <row r="72" spans="1:4">
      <c r="A72" t="str">
        <f>B$71&amp;"1番"</f>
        <v>7部B1番</v>
      </c>
      <c r="B72" t="s">
        <v>710</v>
      </c>
      <c r="D72" t="s">
        <v>710</v>
      </c>
    </row>
    <row r="73" spans="1:4">
      <c r="A73" t="str">
        <f>B$71&amp;"2番"</f>
        <v>7部B2番</v>
      </c>
      <c r="B73" t="s">
        <v>90</v>
      </c>
      <c r="D73" t="s">
        <v>90</v>
      </c>
    </row>
    <row r="74" spans="1:4">
      <c r="A74" t="str">
        <f>B$71&amp;"3番"</f>
        <v>7部B3番</v>
      </c>
      <c r="B74" t="s">
        <v>723</v>
      </c>
      <c r="D74" t="s">
        <v>723</v>
      </c>
    </row>
    <row r="75" spans="1:4">
      <c r="A75" t="str">
        <f>B$71&amp;"4番"</f>
        <v>7部B4番</v>
      </c>
      <c r="B75" t="s">
        <v>118</v>
      </c>
      <c r="D75" t="s">
        <v>118</v>
      </c>
    </row>
    <row r="76" spans="1:4">
      <c r="A76" t="str">
        <f>B$71&amp;"5番"</f>
        <v>7部B5番</v>
      </c>
      <c r="B76" t="s">
        <v>717</v>
      </c>
      <c r="D76" t="s">
        <v>717</v>
      </c>
    </row>
    <row r="77" spans="1:4">
      <c r="A77" t="str">
        <f>B$71&amp;"6番"</f>
        <v>7部B6番</v>
      </c>
    </row>
    <row r="78" spans="1:4">
      <c r="A78" t="str">
        <f>B$78&amp;"No"</f>
        <v>8部No</v>
      </c>
      <c r="B78" t="s">
        <v>113</v>
      </c>
      <c r="D78" t="s">
        <v>113</v>
      </c>
    </row>
    <row r="79" spans="1:4">
      <c r="A79" t="str">
        <f>B$78&amp;"1番"</f>
        <v>8部1番</v>
      </c>
      <c r="B79" t="s">
        <v>725</v>
      </c>
      <c r="D79" t="s">
        <v>725</v>
      </c>
    </row>
    <row r="80" spans="1:4">
      <c r="A80" t="str">
        <f>B$78&amp;"2番"</f>
        <v>8部2番</v>
      </c>
      <c r="B80" t="s">
        <v>873</v>
      </c>
      <c r="D80" t="s">
        <v>873</v>
      </c>
    </row>
    <row r="81" spans="1:4">
      <c r="A81" t="str">
        <f>B$78&amp;"3番"</f>
        <v>8部3番</v>
      </c>
      <c r="B81" t="s">
        <v>718</v>
      </c>
      <c r="D81" t="s">
        <v>718</v>
      </c>
    </row>
    <row r="82" spans="1:4">
      <c r="A82" t="str">
        <f>B$78&amp;"4番"</f>
        <v>8部4番</v>
      </c>
      <c r="B82" t="s">
        <v>874</v>
      </c>
      <c r="D82" t="s">
        <v>874</v>
      </c>
    </row>
    <row r="83" spans="1:4">
      <c r="A83" t="str">
        <f>B$78&amp;"5番"</f>
        <v>8部5番</v>
      </c>
      <c r="B83" t="s">
        <v>722</v>
      </c>
      <c r="D83" t="s">
        <v>722</v>
      </c>
    </row>
    <row r="84" spans="1:4">
      <c r="A84" t="str">
        <f>B$78&amp;"6番"</f>
        <v>8部6番</v>
      </c>
    </row>
    <row r="85" spans="1:4">
      <c r="A85" t="str">
        <f>B$85&amp;"No"</f>
        <v>9部No</v>
      </c>
      <c r="B85" t="s">
        <v>114</v>
      </c>
      <c r="D85" t="s">
        <v>114</v>
      </c>
    </row>
    <row r="86" spans="1:4">
      <c r="A86" t="str">
        <f>B$85&amp;"1番"</f>
        <v>9部1番</v>
      </c>
      <c r="B86" t="s">
        <v>720</v>
      </c>
      <c r="D86" t="s">
        <v>720</v>
      </c>
    </row>
    <row r="87" spans="1:4">
      <c r="A87" t="str">
        <f>B$85&amp;"2番"</f>
        <v>9部2番</v>
      </c>
      <c r="B87" t="s">
        <v>1018</v>
      </c>
      <c r="D87" t="s">
        <v>1018</v>
      </c>
    </row>
    <row r="88" spans="1:4">
      <c r="A88" t="str">
        <f>B$85&amp;"3番"</f>
        <v>9部3番</v>
      </c>
      <c r="B88" t="s">
        <v>1019</v>
      </c>
      <c r="D88" t="s">
        <v>1019</v>
      </c>
    </row>
    <row r="89" spans="1:4">
      <c r="A89" t="str">
        <f>B$85&amp;"4番"</f>
        <v>9部4番</v>
      </c>
      <c r="B89" t="s">
        <v>1020</v>
      </c>
      <c r="D89" t="s">
        <v>1020</v>
      </c>
    </row>
    <row r="90" spans="1:4">
      <c r="A90" t="str">
        <f>B$85&amp;"5番"</f>
        <v>9部5番</v>
      </c>
      <c r="B90" t="s">
        <v>1021</v>
      </c>
      <c r="D90" t="s">
        <v>1021</v>
      </c>
    </row>
    <row r="91" spans="1:4">
      <c r="A91" t="str">
        <f>B$85&amp;"6番"</f>
        <v>9部6番</v>
      </c>
      <c r="B91" t="s">
        <v>1022</v>
      </c>
      <c r="D91" t="s">
        <v>1022</v>
      </c>
    </row>
  </sheetData>
  <phoneticPr fontId="1"/>
  <pageMargins left="0.7" right="0.7" top="0.75" bottom="0.75" header="0.3" footer="0.3"/>
  <tableParts count="13">
    <tablePart r:id="rId1"/>
    <tablePart r:id="rId2"/>
    <tablePart r:id="rId3"/>
    <tablePart r:id="rId4"/>
    <tablePart r:id="rId5"/>
    <tablePart r:id="rId6"/>
    <tablePart r:id="rId7"/>
    <tablePart r:id="rId8"/>
    <tablePart r:id="rId9"/>
    <tablePart r:id="rId10"/>
    <tablePart r:id="rId11"/>
    <tablePart r:id="rId12"/>
    <tablePart r:id="rId1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67F64-FFFE-4A83-8B9F-B3CA950A5D16}">
  <dimension ref="A1:CN16"/>
  <sheetViews>
    <sheetView topLeftCell="BX1" workbookViewId="0">
      <selection activeCell="CE12" sqref="CE12"/>
    </sheetView>
  </sheetViews>
  <sheetFormatPr defaultRowHeight="12.5"/>
  <cols>
    <col min="1" max="1" width="7.54296875" bestFit="1" customWidth="1"/>
    <col min="2" max="2" width="3" customWidth="1"/>
    <col min="3" max="3" width="13.54296875" bestFit="1" customWidth="1"/>
    <col min="4" max="5" width="11.453125" bestFit="1" customWidth="1"/>
    <col min="6" max="6" width="13.54296875" bestFit="1" customWidth="1"/>
    <col min="7" max="8" width="13.54296875" customWidth="1"/>
    <col min="9" max="9" width="2.7265625" customWidth="1"/>
    <col min="10" max="12" width="11.453125" bestFit="1" customWidth="1"/>
    <col min="13" max="14" width="13.54296875" bestFit="1" customWidth="1"/>
    <col min="15" max="15" width="11.453125" bestFit="1" customWidth="1"/>
    <col min="16" max="16" width="1.453125" customWidth="1"/>
    <col min="17" max="19" width="13.54296875" bestFit="1" customWidth="1"/>
    <col min="20" max="20" width="11.453125" bestFit="1" customWidth="1"/>
    <col min="21" max="21" width="13.54296875" bestFit="1" customWidth="1"/>
    <col min="22" max="22" width="13.54296875" customWidth="1"/>
    <col min="23" max="23" width="1.81640625" customWidth="1"/>
    <col min="24" max="25" width="11.453125" bestFit="1" customWidth="1"/>
    <col min="26" max="28" width="13.54296875" bestFit="1" customWidth="1"/>
    <col min="29" max="29" width="11.453125" bestFit="1" customWidth="1"/>
    <col min="30" max="30" width="1.81640625" customWidth="1"/>
    <col min="31" max="31" width="13.54296875" bestFit="1" customWidth="1"/>
    <col min="32" max="32" width="15.7265625" bestFit="1" customWidth="1"/>
    <col min="33" max="35" width="13.54296875" bestFit="1" customWidth="1"/>
    <col min="36" max="36" width="11.453125" bestFit="1" customWidth="1"/>
    <col min="37" max="37" width="2.54296875" customWidth="1"/>
    <col min="38" max="38" width="11.453125" bestFit="1" customWidth="1"/>
    <col min="39" max="43" width="13.54296875" bestFit="1" customWidth="1"/>
    <col min="44" max="44" width="3.1796875" customWidth="1"/>
    <col min="45" max="46" width="13.54296875" bestFit="1" customWidth="1"/>
    <col min="47" max="47" width="11.453125" bestFit="1" customWidth="1"/>
    <col min="48" max="48" width="13.54296875" bestFit="1" customWidth="1"/>
    <col min="49" max="49" width="11.453125" bestFit="1" customWidth="1"/>
    <col min="50" max="50" width="11.453125" customWidth="1"/>
    <col min="51" max="51" width="3.54296875" customWidth="1"/>
    <col min="52" max="52" width="11.453125" bestFit="1" customWidth="1"/>
    <col min="53" max="53" width="15.7265625" bestFit="1" customWidth="1"/>
    <col min="54" max="55" width="13.54296875" bestFit="1" customWidth="1"/>
    <col min="56" max="56" width="11.453125" bestFit="1" customWidth="1"/>
    <col min="57" max="57" width="13.54296875" bestFit="1" customWidth="1"/>
    <col min="58" max="58" width="3.1796875" customWidth="1"/>
    <col min="59" max="59" width="11.453125" bestFit="1" customWidth="1"/>
    <col min="60" max="63" width="13.54296875" bestFit="1" customWidth="1"/>
    <col min="64" max="64" width="13.54296875" customWidth="1"/>
    <col min="65" max="65" width="3" customWidth="1"/>
    <col min="66" max="67" width="13.54296875" bestFit="1" customWidth="1"/>
    <col min="68" max="68" width="11.453125" bestFit="1" customWidth="1"/>
    <col min="69" max="70" width="13.54296875" bestFit="1" customWidth="1"/>
    <col min="71" max="71" width="11.453125" bestFit="1" customWidth="1"/>
    <col min="72" max="72" width="1.26953125" customWidth="1"/>
    <col min="73" max="73" width="13.54296875" bestFit="1" customWidth="1"/>
    <col min="74" max="76" width="11.453125" bestFit="1" customWidth="1"/>
    <col min="77" max="77" width="13.54296875" bestFit="1" customWidth="1"/>
    <col min="78" max="78" width="13.54296875" customWidth="1"/>
    <col min="79" max="79" width="2.1796875" customWidth="1"/>
    <col min="80" max="82" width="13.54296875" bestFit="1" customWidth="1"/>
    <col min="83" max="83" width="11.453125" bestFit="1" customWidth="1"/>
    <col min="84" max="84" width="22.1796875" bestFit="1" customWidth="1"/>
    <col min="85" max="85" width="13.54296875" bestFit="1" customWidth="1"/>
    <col min="86" max="86" width="1.81640625" customWidth="1"/>
    <col min="87" max="88" width="13.54296875" bestFit="1" customWidth="1"/>
    <col min="89" max="89" width="11.453125" bestFit="1" customWidth="1"/>
    <col min="90" max="90" width="13.54296875" bestFit="1" customWidth="1"/>
    <col min="91" max="91" width="11.453125" bestFit="1" customWidth="1"/>
    <col min="92" max="92" width="13.54296875" bestFit="1" customWidth="1"/>
  </cols>
  <sheetData>
    <row r="1" spans="1:92">
      <c r="A1" s="46" t="s">
        <v>126</v>
      </c>
      <c r="B1" s="52"/>
      <c r="C1" s="51" t="s">
        <v>127</v>
      </c>
      <c r="D1" s="51" t="s">
        <v>128</v>
      </c>
      <c r="E1" s="51" t="s">
        <v>129</v>
      </c>
      <c r="F1" s="51" t="s">
        <v>130</v>
      </c>
      <c r="G1" s="51" t="s">
        <v>698</v>
      </c>
      <c r="H1" s="51" t="s">
        <v>699</v>
      </c>
      <c r="I1" s="52"/>
      <c r="J1" s="51" t="s">
        <v>131</v>
      </c>
      <c r="K1" s="51" t="s">
        <v>132</v>
      </c>
      <c r="L1" s="51" t="s">
        <v>133</v>
      </c>
      <c r="M1" s="51" t="s">
        <v>134</v>
      </c>
      <c r="N1" s="51" t="s">
        <v>135</v>
      </c>
      <c r="O1" s="51" t="s">
        <v>136</v>
      </c>
      <c r="P1" s="54"/>
      <c r="Q1" s="51" t="s">
        <v>137</v>
      </c>
      <c r="R1" s="51" t="s">
        <v>138</v>
      </c>
      <c r="S1" s="51" t="s">
        <v>139</v>
      </c>
      <c r="T1" s="51" t="s">
        <v>140</v>
      </c>
      <c r="U1" s="51" t="s">
        <v>141</v>
      </c>
      <c r="V1" s="51" t="s">
        <v>700</v>
      </c>
      <c r="W1" s="54"/>
      <c r="X1" s="51" t="s">
        <v>653</v>
      </c>
      <c r="Y1" s="51" t="s">
        <v>654</v>
      </c>
      <c r="Z1" s="51" t="s">
        <v>655</v>
      </c>
      <c r="AA1" s="51" t="s">
        <v>656</v>
      </c>
      <c r="AB1" s="51" t="s">
        <v>657</v>
      </c>
      <c r="AC1" s="51" t="s">
        <v>658</v>
      </c>
      <c r="AD1" s="54"/>
      <c r="AE1" s="51" t="s">
        <v>659</v>
      </c>
      <c r="AF1" s="51" t="s">
        <v>660</v>
      </c>
      <c r="AG1" s="51" t="s">
        <v>661</v>
      </c>
      <c r="AH1" s="51" t="s">
        <v>662</v>
      </c>
      <c r="AI1" s="51" t="s">
        <v>663</v>
      </c>
      <c r="AJ1" s="51" t="s">
        <v>664</v>
      </c>
      <c r="AK1" s="54"/>
      <c r="AL1" s="51" t="s">
        <v>665</v>
      </c>
      <c r="AM1" s="51" t="s">
        <v>666</v>
      </c>
      <c r="AN1" s="51" t="s">
        <v>667</v>
      </c>
      <c r="AO1" s="51" t="s">
        <v>668</v>
      </c>
      <c r="AP1" s="51" t="s">
        <v>669</v>
      </c>
      <c r="AQ1" s="51" t="s">
        <v>670</v>
      </c>
      <c r="AR1" s="54"/>
      <c r="AS1" s="51" t="s">
        <v>671</v>
      </c>
      <c r="AT1" s="51" t="s">
        <v>672</v>
      </c>
      <c r="AU1" s="51" t="s">
        <v>673</v>
      </c>
      <c r="AV1" s="51" t="s">
        <v>674</v>
      </c>
      <c r="AW1" s="51" t="s">
        <v>675</v>
      </c>
      <c r="AX1" s="51" t="s">
        <v>701</v>
      </c>
      <c r="AY1" s="54"/>
      <c r="AZ1" s="51" t="s">
        <v>676</v>
      </c>
      <c r="BA1" s="51" t="s">
        <v>677</v>
      </c>
      <c r="BB1" s="51" t="s">
        <v>678</v>
      </c>
      <c r="BC1" s="51" t="s">
        <v>679</v>
      </c>
      <c r="BD1" s="51" t="s">
        <v>680</v>
      </c>
      <c r="BE1" s="51" t="s">
        <v>681</v>
      </c>
      <c r="BF1" s="54"/>
      <c r="BG1" s="51" t="s">
        <v>682</v>
      </c>
      <c r="BH1" s="51" t="s">
        <v>683</v>
      </c>
      <c r="BI1" s="51" t="s">
        <v>684</v>
      </c>
      <c r="BJ1" s="51" t="s">
        <v>685</v>
      </c>
      <c r="BK1" s="51" t="s">
        <v>686</v>
      </c>
      <c r="BL1" s="51" t="s">
        <v>702</v>
      </c>
      <c r="BM1" s="54"/>
      <c r="BN1" s="51" t="s">
        <v>687</v>
      </c>
      <c r="BO1" s="51" t="s">
        <v>688</v>
      </c>
      <c r="BP1" s="51" t="s">
        <v>689</v>
      </c>
      <c r="BQ1" s="51" t="s">
        <v>690</v>
      </c>
      <c r="BR1" s="51" t="s">
        <v>691</v>
      </c>
      <c r="BS1" s="51" t="s">
        <v>692</v>
      </c>
      <c r="BT1" s="54"/>
      <c r="BU1" s="51" t="s">
        <v>693</v>
      </c>
      <c r="BV1" s="51" t="s">
        <v>694</v>
      </c>
      <c r="BW1" s="51" t="s">
        <v>695</v>
      </c>
      <c r="BX1" s="51" t="s">
        <v>696</v>
      </c>
      <c r="BY1" s="51" t="s">
        <v>697</v>
      </c>
      <c r="BZ1" s="51" t="s">
        <v>703</v>
      </c>
      <c r="CA1" s="54"/>
      <c r="CB1" s="51" t="s">
        <v>142</v>
      </c>
      <c r="CC1" s="51" t="s">
        <v>143</v>
      </c>
      <c r="CD1" s="51" t="s">
        <v>144</v>
      </c>
      <c r="CE1" s="51" t="s">
        <v>145</v>
      </c>
      <c r="CF1" s="51" t="s">
        <v>146</v>
      </c>
      <c r="CG1" s="51" t="s">
        <v>147</v>
      </c>
      <c r="CH1" s="54"/>
      <c r="CI1" s="51" t="s">
        <v>148</v>
      </c>
      <c r="CJ1" s="51" t="s">
        <v>149</v>
      </c>
      <c r="CK1" s="51" t="s">
        <v>150</v>
      </c>
      <c r="CL1" s="51" t="s">
        <v>151</v>
      </c>
      <c r="CM1" s="51" t="s">
        <v>152</v>
      </c>
      <c r="CN1" s="51" t="s">
        <v>153</v>
      </c>
    </row>
    <row r="2" spans="1:92">
      <c r="A2" s="47" t="s">
        <v>154</v>
      </c>
      <c r="B2" s="50"/>
      <c r="C2" s="48" t="s">
        <v>727</v>
      </c>
      <c r="D2" s="48" t="s">
        <v>155</v>
      </c>
      <c r="E2" s="48" t="s">
        <v>747</v>
      </c>
      <c r="F2" s="48" t="s">
        <v>161</v>
      </c>
      <c r="G2" s="53" t="s">
        <v>757</v>
      </c>
      <c r="H2" s="53" t="s">
        <v>160</v>
      </c>
      <c r="I2" s="53"/>
      <c r="J2" s="48" t="s">
        <v>593</v>
      </c>
      <c r="K2" s="48" t="s">
        <v>156</v>
      </c>
      <c r="L2" s="48" t="s">
        <v>166</v>
      </c>
      <c r="M2" s="48" t="s">
        <v>165</v>
      </c>
      <c r="N2" s="48" t="s">
        <v>639</v>
      </c>
      <c r="O2" s="48" t="s">
        <v>215</v>
      </c>
      <c r="P2" s="50"/>
      <c r="Q2" s="48" t="s">
        <v>726</v>
      </c>
      <c r="R2" s="48" t="s">
        <v>164</v>
      </c>
      <c r="S2" s="48" t="s">
        <v>167</v>
      </c>
      <c r="T2" s="48" t="s">
        <v>184</v>
      </c>
      <c r="U2" s="48" t="s">
        <v>174</v>
      </c>
      <c r="V2" s="48" t="s">
        <v>171</v>
      </c>
      <c r="W2" s="50"/>
      <c r="X2" s="48" t="s">
        <v>175</v>
      </c>
      <c r="Y2" s="48" t="s">
        <v>181</v>
      </c>
      <c r="Z2" s="48" t="s">
        <v>186</v>
      </c>
      <c r="AA2" s="48" t="s">
        <v>594</v>
      </c>
      <c r="AB2" s="48" t="s">
        <v>194</v>
      </c>
      <c r="AC2" s="48" t="s">
        <v>358</v>
      </c>
      <c r="AD2" s="50"/>
      <c r="AE2" s="48" t="s">
        <v>224</v>
      </c>
      <c r="AF2" s="48" t="s">
        <v>182</v>
      </c>
      <c r="AG2" s="48" t="s">
        <v>177</v>
      </c>
      <c r="AH2" s="48" t="s">
        <v>183</v>
      </c>
      <c r="AI2" s="48" t="s">
        <v>178</v>
      </c>
      <c r="AJ2" s="48" t="s">
        <v>324</v>
      </c>
      <c r="AK2" s="50"/>
      <c r="AL2" s="48" t="s">
        <v>769</v>
      </c>
      <c r="AM2" s="48" t="s">
        <v>180</v>
      </c>
      <c r="AN2" s="48" t="s">
        <v>197</v>
      </c>
      <c r="AO2" s="48" t="s">
        <v>195</v>
      </c>
      <c r="AP2" s="48" t="s">
        <v>168</v>
      </c>
      <c r="AQ2" s="48" t="s">
        <v>821</v>
      </c>
      <c r="AR2" s="50"/>
      <c r="AS2" s="48" t="s">
        <v>189</v>
      </c>
      <c r="AT2" s="48" t="s">
        <v>170</v>
      </c>
      <c r="AU2" s="48" t="s">
        <v>193</v>
      </c>
      <c r="AV2" s="48" t="s">
        <v>238</v>
      </c>
      <c r="AW2" s="48" t="s">
        <v>176</v>
      </c>
      <c r="AX2" s="48"/>
      <c r="AY2" s="50"/>
      <c r="AZ2" s="48" t="s">
        <v>837</v>
      </c>
      <c r="BA2" s="48" t="s">
        <v>579</v>
      </c>
      <c r="BB2" s="48" t="s">
        <v>199</v>
      </c>
      <c r="BC2" s="48" t="s">
        <v>246</v>
      </c>
      <c r="BD2" s="48" t="s">
        <v>211</v>
      </c>
      <c r="BE2" s="48"/>
      <c r="BF2" s="50"/>
      <c r="BG2" s="48" t="s">
        <v>179</v>
      </c>
      <c r="BH2" s="48" t="s">
        <v>191</v>
      </c>
      <c r="BI2" s="48" t="s">
        <v>205</v>
      </c>
      <c r="BJ2" s="48" t="s">
        <v>192</v>
      </c>
      <c r="BK2" s="48" t="s">
        <v>210</v>
      </c>
      <c r="BL2" s="48" t="s">
        <v>845</v>
      </c>
      <c r="BM2" s="50"/>
      <c r="BN2" s="48" t="s">
        <v>188</v>
      </c>
      <c r="BO2" s="48" t="s">
        <v>201</v>
      </c>
      <c r="BP2" s="48" t="s">
        <v>200</v>
      </c>
      <c r="BQ2" s="48" t="s">
        <v>202</v>
      </c>
      <c r="BR2" s="48" t="s">
        <v>334</v>
      </c>
      <c r="BS2" s="48"/>
      <c r="BT2" s="50"/>
      <c r="BU2" s="48" t="s">
        <v>187</v>
      </c>
      <c r="BV2" s="48" t="s">
        <v>196</v>
      </c>
      <c r="BW2" s="48" t="s">
        <v>172</v>
      </c>
      <c r="BX2" s="48" t="s">
        <v>209</v>
      </c>
      <c r="BY2" s="48" t="s">
        <v>203</v>
      </c>
      <c r="BZ2" s="48"/>
      <c r="CA2" s="50"/>
      <c r="CB2" s="48" t="s">
        <v>846</v>
      </c>
      <c r="CC2" s="48" t="s">
        <v>983</v>
      </c>
      <c r="CD2" s="48" t="s">
        <v>252</v>
      </c>
      <c r="CE2" s="48" t="s">
        <v>993</v>
      </c>
      <c r="CF2" s="48" t="s">
        <v>208</v>
      </c>
      <c r="CG2" s="48"/>
      <c r="CH2" s="50"/>
      <c r="CI2" s="48" t="s">
        <v>207</v>
      </c>
      <c r="CJ2" s="48" t="s">
        <v>157</v>
      </c>
      <c r="CK2" s="48" t="s">
        <v>1023</v>
      </c>
      <c r="CL2" s="48" t="s">
        <v>1024</v>
      </c>
      <c r="CM2" s="48" t="s">
        <v>362</v>
      </c>
      <c r="CN2" s="48" t="s">
        <v>1025</v>
      </c>
    </row>
    <row r="3" spans="1:92">
      <c r="A3" s="49" t="s">
        <v>212</v>
      </c>
      <c r="B3" s="50"/>
      <c r="C3" s="50" t="s">
        <v>729</v>
      </c>
      <c r="D3" s="50" t="s">
        <v>213</v>
      </c>
      <c r="E3" s="50" t="s">
        <v>752</v>
      </c>
      <c r="F3" s="50" t="s">
        <v>217</v>
      </c>
      <c r="G3" s="50" t="s">
        <v>602</v>
      </c>
      <c r="H3" s="50" t="s">
        <v>216</v>
      </c>
      <c r="I3" s="50"/>
      <c r="J3" s="50" t="s">
        <v>559</v>
      </c>
      <c r="K3" s="50" t="s">
        <v>214</v>
      </c>
      <c r="L3" s="50" t="s">
        <v>562</v>
      </c>
      <c r="M3" s="50" t="s">
        <v>219</v>
      </c>
      <c r="N3" s="50" t="s">
        <v>169</v>
      </c>
      <c r="O3" s="50" t="s">
        <v>159</v>
      </c>
      <c r="P3" s="50"/>
      <c r="Q3" s="50" t="s">
        <v>728</v>
      </c>
      <c r="R3" s="50" t="s">
        <v>218</v>
      </c>
      <c r="S3" s="50" t="s">
        <v>220</v>
      </c>
      <c r="T3" s="50" t="s">
        <v>281</v>
      </c>
      <c r="U3" s="50" t="s">
        <v>225</v>
      </c>
      <c r="V3" s="50" t="s">
        <v>600</v>
      </c>
      <c r="W3" s="50"/>
      <c r="X3" s="50" t="s">
        <v>771</v>
      </c>
      <c r="Y3" s="50" t="s">
        <v>229</v>
      </c>
      <c r="Z3" s="50" t="s">
        <v>235</v>
      </c>
      <c r="AA3" s="50" t="s">
        <v>637</v>
      </c>
      <c r="AB3" s="50" t="s">
        <v>368</v>
      </c>
      <c r="AC3" s="50" t="s">
        <v>231</v>
      </c>
      <c r="AD3" s="50"/>
      <c r="AE3" s="50" t="s">
        <v>173</v>
      </c>
      <c r="AF3" s="50" t="s">
        <v>230</v>
      </c>
      <c r="AG3" s="50" t="s">
        <v>1026</v>
      </c>
      <c r="AH3" s="50" t="s">
        <v>232</v>
      </c>
      <c r="AI3" s="50" t="s">
        <v>864</v>
      </c>
      <c r="AJ3" s="50" t="s">
        <v>289</v>
      </c>
      <c r="AK3" s="50"/>
      <c r="AL3" s="50" t="s">
        <v>770</v>
      </c>
      <c r="AM3" s="50" t="s">
        <v>228</v>
      </c>
      <c r="AN3" s="50" t="s">
        <v>293</v>
      </c>
      <c r="AO3" s="50" t="s">
        <v>242</v>
      </c>
      <c r="AP3" s="50" t="s">
        <v>221</v>
      </c>
      <c r="AQ3" s="50" t="s">
        <v>827</v>
      </c>
      <c r="AR3" s="50"/>
      <c r="AS3" s="50" t="s">
        <v>237</v>
      </c>
      <c r="AT3" s="50" t="s">
        <v>222</v>
      </c>
      <c r="AU3" s="50" t="s">
        <v>287</v>
      </c>
      <c r="AV3" s="50" t="s">
        <v>190</v>
      </c>
      <c r="AW3" s="50" t="s">
        <v>226</v>
      </c>
      <c r="AX3" s="50"/>
      <c r="AY3" s="50"/>
      <c r="AZ3" s="50" t="s">
        <v>244</v>
      </c>
      <c r="BA3" s="50" t="s">
        <v>185</v>
      </c>
      <c r="BB3" s="50" t="s">
        <v>247</v>
      </c>
      <c r="BC3" s="50" t="s">
        <v>198</v>
      </c>
      <c r="BD3" s="50" t="s">
        <v>256</v>
      </c>
      <c r="BE3" s="50"/>
      <c r="BF3" s="50"/>
      <c r="BG3" s="50" t="s">
        <v>818</v>
      </c>
      <c r="BH3" s="50" t="s">
        <v>239</v>
      </c>
      <c r="BI3" s="50" t="s">
        <v>335</v>
      </c>
      <c r="BJ3" s="50" t="s">
        <v>240</v>
      </c>
      <c r="BK3" s="50" t="s">
        <v>255</v>
      </c>
      <c r="BL3" s="50" t="s">
        <v>848</v>
      </c>
      <c r="BM3" s="50"/>
      <c r="BN3" s="50" t="s">
        <v>283</v>
      </c>
      <c r="BO3" s="50" t="s">
        <v>248</v>
      </c>
      <c r="BP3" s="50" t="s">
        <v>331</v>
      </c>
      <c r="BQ3" s="50" t="s">
        <v>249</v>
      </c>
      <c r="BR3" s="50" t="s">
        <v>251</v>
      </c>
      <c r="BS3" s="50"/>
      <c r="BT3" s="50"/>
      <c r="BU3" s="50" t="s">
        <v>947</v>
      </c>
      <c r="BV3" s="50" t="s">
        <v>243</v>
      </c>
      <c r="BW3" s="50" t="s">
        <v>847</v>
      </c>
      <c r="BX3" s="50" t="s">
        <v>254</v>
      </c>
      <c r="BY3" s="50" t="s">
        <v>250</v>
      </c>
      <c r="BZ3" s="50"/>
      <c r="CA3" s="50"/>
      <c r="CB3" s="50" t="s">
        <v>849</v>
      </c>
      <c r="CC3" s="50" t="s">
        <v>984</v>
      </c>
      <c r="CD3" s="50" t="s">
        <v>206</v>
      </c>
      <c r="CE3" s="50" t="s">
        <v>1001</v>
      </c>
      <c r="CF3" s="50" t="s">
        <v>253</v>
      </c>
      <c r="CG3" s="50"/>
      <c r="CH3" s="50"/>
      <c r="CI3" s="50" t="s">
        <v>1027</v>
      </c>
      <c r="CJ3" s="50" t="s">
        <v>260</v>
      </c>
      <c r="CK3" s="50" t="s">
        <v>1028</v>
      </c>
      <c r="CL3" s="50" t="s">
        <v>1029</v>
      </c>
      <c r="CM3" s="50" t="s">
        <v>1030</v>
      </c>
      <c r="CN3" s="50" t="s">
        <v>1031</v>
      </c>
    </row>
    <row r="4" spans="1:92">
      <c r="A4" s="47" t="s">
        <v>257</v>
      </c>
      <c r="B4" s="50"/>
      <c r="C4" s="48" t="s">
        <v>731</v>
      </c>
      <c r="D4" s="48" t="s">
        <v>258</v>
      </c>
      <c r="E4" s="48" t="s">
        <v>748</v>
      </c>
      <c r="F4" s="48" t="s">
        <v>345</v>
      </c>
      <c r="G4" s="50" t="s">
        <v>271</v>
      </c>
      <c r="H4" s="50" t="s">
        <v>528</v>
      </c>
      <c r="I4" s="50"/>
      <c r="J4" s="48" t="s">
        <v>162</v>
      </c>
      <c r="K4" s="48" t="s">
        <v>259</v>
      </c>
      <c r="L4" s="48" t="s">
        <v>758</v>
      </c>
      <c r="M4" s="48" t="s">
        <v>265</v>
      </c>
      <c r="N4" s="48" t="s">
        <v>1032</v>
      </c>
      <c r="O4" s="48" t="s">
        <v>344</v>
      </c>
      <c r="P4" s="50"/>
      <c r="Q4" s="48" t="s">
        <v>730</v>
      </c>
      <c r="R4" s="48" t="s">
        <v>264</v>
      </c>
      <c r="S4" s="48" t="s">
        <v>267</v>
      </c>
      <c r="T4" s="48" t="s">
        <v>786</v>
      </c>
      <c r="U4" s="48" t="s">
        <v>314</v>
      </c>
      <c r="V4" s="48" t="s">
        <v>567</v>
      </c>
      <c r="W4" s="50"/>
      <c r="X4" s="48" t="s">
        <v>1033</v>
      </c>
      <c r="Y4" s="48" t="s">
        <v>278</v>
      </c>
      <c r="Z4" s="48" t="s">
        <v>918</v>
      </c>
      <c r="AA4" s="48" t="s">
        <v>163</v>
      </c>
      <c r="AB4" s="48" t="s">
        <v>288</v>
      </c>
      <c r="AC4" s="48" t="s">
        <v>397</v>
      </c>
      <c r="AD4" s="50"/>
      <c r="AE4" s="48" t="s">
        <v>270</v>
      </c>
      <c r="AF4" s="48" t="s">
        <v>279</v>
      </c>
      <c r="AG4" s="48" t="s">
        <v>356</v>
      </c>
      <c r="AH4" s="48" t="s">
        <v>227</v>
      </c>
      <c r="AI4" s="48" t="s">
        <v>436</v>
      </c>
      <c r="AJ4" s="48" t="s">
        <v>484</v>
      </c>
      <c r="AK4" s="50"/>
      <c r="AL4" s="48" t="s">
        <v>624</v>
      </c>
      <c r="AM4" s="48" t="s">
        <v>277</v>
      </c>
      <c r="AN4" s="48" t="s">
        <v>328</v>
      </c>
      <c r="AO4" s="48" t="s">
        <v>290</v>
      </c>
      <c r="AP4" s="48" t="s">
        <v>268</v>
      </c>
      <c r="AQ4" s="48" t="s">
        <v>823</v>
      </c>
      <c r="AR4" s="50"/>
      <c r="AS4" s="48" t="s">
        <v>284</v>
      </c>
      <c r="AT4" s="48" t="s">
        <v>269</v>
      </c>
      <c r="AU4" s="48" t="s">
        <v>241</v>
      </c>
      <c r="AV4" s="48" t="s">
        <v>285</v>
      </c>
      <c r="AW4" s="48" t="s">
        <v>1034</v>
      </c>
      <c r="AX4" s="48"/>
      <c r="AY4" s="50"/>
      <c r="AZ4" s="48" t="s">
        <v>923</v>
      </c>
      <c r="BA4" s="48" t="s">
        <v>234</v>
      </c>
      <c r="BB4" s="48" t="s">
        <v>330</v>
      </c>
      <c r="BC4" s="48" t="s">
        <v>613</v>
      </c>
      <c r="BD4" s="48" t="s">
        <v>300</v>
      </c>
      <c r="BE4" s="48"/>
      <c r="BF4" s="50"/>
      <c r="BG4" s="48" t="s">
        <v>357</v>
      </c>
      <c r="BH4" s="48" t="s">
        <v>1035</v>
      </c>
      <c r="BI4" s="48" t="s">
        <v>1036</v>
      </c>
      <c r="BJ4" s="48" t="s">
        <v>286</v>
      </c>
      <c r="BK4" s="48" t="s">
        <v>339</v>
      </c>
      <c r="BL4" s="48" t="s">
        <v>851</v>
      </c>
      <c r="BM4" s="50"/>
      <c r="BN4" s="48" t="s">
        <v>321</v>
      </c>
      <c r="BO4" s="48" t="s">
        <v>295</v>
      </c>
      <c r="BP4" s="48" t="s">
        <v>518</v>
      </c>
      <c r="BQ4" s="48" t="s">
        <v>332</v>
      </c>
      <c r="BR4" s="48" t="s">
        <v>204</v>
      </c>
      <c r="BS4" s="48"/>
      <c r="BT4" s="50"/>
      <c r="BU4" s="48" t="s">
        <v>236</v>
      </c>
      <c r="BV4" s="48" t="s">
        <v>291</v>
      </c>
      <c r="BW4" s="48" t="s">
        <v>853</v>
      </c>
      <c r="BX4" s="48" t="s">
        <v>299</v>
      </c>
      <c r="BY4" s="48" t="s">
        <v>296</v>
      </c>
      <c r="BZ4" s="48"/>
      <c r="CA4" s="50"/>
      <c r="CB4" s="48" t="s">
        <v>327</v>
      </c>
      <c r="CC4" s="48" t="s">
        <v>985</v>
      </c>
      <c r="CD4" s="48" t="s">
        <v>298</v>
      </c>
      <c r="CE4" s="48" t="s">
        <v>994</v>
      </c>
      <c r="CF4" s="48" t="s">
        <v>337</v>
      </c>
      <c r="CG4" s="48"/>
      <c r="CH4" s="50"/>
      <c r="CI4" s="48" t="s">
        <v>415</v>
      </c>
      <c r="CJ4" s="48" t="s">
        <v>1037</v>
      </c>
      <c r="CK4" s="48" t="s">
        <v>1038</v>
      </c>
      <c r="CL4" s="48" t="s">
        <v>1039</v>
      </c>
      <c r="CM4" s="48" t="s">
        <v>1040</v>
      </c>
      <c r="CN4" s="48" t="s">
        <v>1041</v>
      </c>
    </row>
    <row r="5" spans="1:92">
      <c r="A5" s="49" t="s">
        <v>301</v>
      </c>
      <c r="B5" s="50"/>
      <c r="C5" s="50" t="s">
        <v>733</v>
      </c>
      <c r="D5" s="50" t="s">
        <v>302</v>
      </c>
      <c r="E5" s="50" t="s">
        <v>749</v>
      </c>
      <c r="F5" s="50" t="s">
        <v>464</v>
      </c>
      <c r="G5" s="50" t="s">
        <v>313</v>
      </c>
      <c r="H5" s="50" t="s">
        <v>424</v>
      </c>
      <c r="I5" s="50"/>
      <c r="J5" s="50" t="s">
        <v>306</v>
      </c>
      <c r="K5" s="50" t="s">
        <v>303</v>
      </c>
      <c r="L5" s="50" t="s">
        <v>266</v>
      </c>
      <c r="M5" s="50" t="s">
        <v>307</v>
      </c>
      <c r="N5" s="50" t="s">
        <v>310</v>
      </c>
      <c r="O5" s="50" t="s">
        <v>896</v>
      </c>
      <c r="P5" s="50"/>
      <c r="Q5" s="50" t="s">
        <v>885</v>
      </c>
      <c r="R5" s="50" t="s">
        <v>531</v>
      </c>
      <c r="S5" s="50" t="s">
        <v>308</v>
      </c>
      <c r="T5" s="50" t="s">
        <v>441</v>
      </c>
      <c r="U5" s="50" t="s">
        <v>272</v>
      </c>
      <c r="V5" s="50" t="s">
        <v>623</v>
      </c>
      <c r="W5" s="50"/>
      <c r="X5" s="50" t="s">
        <v>273</v>
      </c>
      <c r="Y5" s="50" t="s">
        <v>318</v>
      </c>
      <c r="Z5" s="50" t="s">
        <v>361</v>
      </c>
      <c r="AA5" s="50" t="s">
        <v>387</v>
      </c>
      <c r="AB5" s="50" t="s">
        <v>483</v>
      </c>
      <c r="AC5" s="50" t="s">
        <v>505</v>
      </c>
      <c r="AD5" s="50"/>
      <c r="AE5" s="50" t="s">
        <v>312</v>
      </c>
      <c r="AF5" s="50" t="s">
        <v>319</v>
      </c>
      <c r="AG5" s="50" t="s">
        <v>573</v>
      </c>
      <c r="AH5" s="50" t="s">
        <v>541</v>
      </c>
      <c r="AI5" s="50" t="s">
        <v>395</v>
      </c>
      <c r="AJ5" s="50" t="s">
        <v>369</v>
      </c>
      <c r="AK5" s="50"/>
      <c r="AL5" s="50" t="s">
        <v>568</v>
      </c>
      <c r="AM5" s="50" t="s">
        <v>317</v>
      </c>
      <c r="AN5" s="50" t="s">
        <v>838</v>
      </c>
      <c r="AO5" s="50" t="s">
        <v>325</v>
      </c>
      <c r="AP5" s="50" t="s">
        <v>309</v>
      </c>
      <c r="AQ5" s="50" t="s">
        <v>824</v>
      </c>
      <c r="AR5" s="50"/>
      <c r="AS5" s="50" t="s">
        <v>364</v>
      </c>
      <c r="AT5" s="50" t="s">
        <v>311</v>
      </c>
      <c r="AU5" s="50" t="s">
        <v>550</v>
      </c>
      <c r="AV5" s="50" t="s">
        <v>365</v>
      </c>
      <c r="AW5" s="50" t="s">
        <v>315</v>
      </c>
      <c r="AX5" s="50"/>
      <c r="AY5" s="50"/>
      <c r="AZ5" s="50" t="s">
        <v>836</v>
      </c>
      <c r="BA5" s="50" t="s">
        <v>320</v>
      </c>
      <c r="BB5" s="50" t="s">
        <v>959</v>
      </c>
      <c r="BC5" s="50" t="s">
        <v>517</v>
      </c>
      <c r="BD5" s="50" t="s">
        <v>340</v>
      </c>
      <c r="BE5" s="50"/>
      <c r="BF5" s="50"/>
      <c r="BG5" s="50" t="s">
        <v>930</v>
      </c>
      <c r="BH5" s="50" t="s">
        <v>322</v>
      </c>
      <c r="BI5" s="50" t="s">
        <v>413</v>
      </c>
      <c r="BJ5" s="50" t="s">
        <v>446</v>
      </c>
      <c r="BK5" s="50" t="s">
        <v>380</v>
      </c>
      <c r="BL5" s="50" t="s">
        <v>854</v>
      </c>
      <c r="BM5" s="50"/>
      <c r="BN5" s="50" t="s">
        <v>363</v>
      </c>
      <c r="BO5" s="50" t="s">
        <v>1042</v>
      </c>
      <c r="BP5" s="50" t="s">
        <v>294</v>
      </c>
      <c r="BQ5" s="50" t="s">
        <v>374</v>
      </c>
      <c r="BR5" s="50" t="s">
        <v>520</v>
      </c>
      <c r="BS5" s="50"/>
      <c r="BT5" s="50"/>
      <c r="BU5" s="50" t="s">
        <v>507</v>
      </c>
      <c r="BV5" s="50" t="s">
        <v>326</v>
      </c>
      <c r="BW5" s="50" t="s">
        <v>855</v>
      </c>
      <c r="BX5" s="50" t="s">
        <v>965</v>
      </c>
      <c r="BY5" s="50" t="s">
        <v>333</v>
      </c>
      <c r="BZ5" s="50"/>
      <c r="CA5" s="50"/>
      <c r="CB5" s="50" t="s">
        <v>652</v>
      </c>
      <c r="CC5" s="50" t="s">
        <v>986</v>
      </c>
      <c r="CD5" s="50" t="s">
        <v>336</v>
      </c>
      <c r="CE5" s="50" t="s">
        <v>995</v>
      </c>
      <c r="CF5" s="50" t="s">
        <v>378</v>
      </c>
      <c r="CG5" s="50"/>
      <c r="CH5" s="50"/>
      <c r="CI5" s="50" t="s">
        <v>522</v>
      </c>
      <c r="CJ5" s="50" t="s">
        <v>1043</v>
      </c>
      <c r="CK5" s="50" t="s">
        <v>1044</v>
      </c>
      <c r="CL5" s="50" t="s">
        <v>1045</v>
      </c>
      <c r="CM5" s="50" t="s">
        <v>1046</v>
      </c>
      <c r="CN5" s="50" t="s">
        <v>1047</v>
      </c>
    </row>
    <row r="6" spans="1:92">
      <c r="A6" s="47" t="s">
        <v>341</v>
      </c>
      <c r="B6" s="50"/>
      <c r="C6" s="48" t="s">
        <v>734</v>
      </c>
      <c r="D6" s="48" t="s">
        <v>342</v>
      </c>
      <c r="E6" s="48" t="s">
        <v>750</v>
      </c>
      <c r="F6" s="48" t="s">
        <v>498</v>
      </c>
      <c r="G6" s="50" t="s">
        <v>1048</v>
      </c>
      <c r="H6" s="50" t="s">
        <v>497</v>
      </c>
      <c r="I6" s="50"/>
      <c r="J6" s="48" t="s">
        <v>619</v>
      </c>
      <c r="K6" s="48" t="s">
        <v>343</v>
      </c>
      <c r="L6" s="48" t="s">
        <v>348</v>
      </c>
      <c r="M6" s="48" t="s">
        <v>347</v>
      </c>
      <c r="N6" s="48" t="s">
        <v>350</v>
      </c>
      <c r="O6" s="48" t="s">
        <v>897</v>
      </c>
      <c r="P6" s="50"/>
      <c r="Q6" s="48" t="s">
        <v>740</v>
      </c>
      <c r="R6" s="48" t="s">
        <v>893</v>
      </c>
      <c r="S6" s="48" t="s">
        <v>349</v>
      </c>
      <c r="T6" s="48" t="s">
        <v>476</v>
      </c>
      <c r="U6" s="48" t="s">
        <v>391</v>
      </c>
      <c r="V6" s="48" t="s">
        <v>1049</v>
      </c>
      <c r="W6" s="50"/>
      <c r="X6" s="48" t="s">
        <v>1050</v>
      </c>
      <c r="Y6" s="48" t="s">
        <v>774</v>
      </c>
      <c r="Z6" s="48" t="s">
        <v>791</v>
      </c>
      <c r="AA6" s="48" t="s">
        <v>530</v>
      </c>
      <c r="AB6" s="48" t="s">
        <v>584</v>
      </c>
      <c r="AC6" s="48" t="s">
        <v>280</v>
      </c>
      <c r="AD6" s="50"/>
      <c r="AE6" s="48" t="s">
        <v>908</v>
      </c>
      <c r="AF6" s="48" t="s">
        <v>439</v>
      </c>
      <c r="AG6" s="48" t="s">
        <v>435</v>
      </c>
      <c r="AH6" s="48" t="s">
        <v>355</v>
      </c>
      <c r="AI6" s="48" t="s">
        <v>931</v>
      </c>
      <c r="AJ6" s="48" t="s">
        <v>405</v>
      </c>
      <c r="AK6" s="50"/>
      <c r="AL6" s="48" t="s">
        <v>772</v>
      </c>
      <c r="AM6" s="48" t="s">
        <v>437</v>
      </c>
      <c r="AN6" s="48" t="s">
        <v>839</v>
      </c>
      <c r="AO6" s="48" t="s">
        <v>370</v>
      </c>
      <c r="AP6" s="48" t="s">
        <v>1051</v>
      </c>
      <c r="AQ6" s="48" t="s">
        <v>822</v>
      </c>
      <c r="AR6" s="50"/>
      <c r="AS6" s="48" t="s">
        <v>400</v>
      </c>
      <c r="AT6" s="48" t="s">
        <v>351</v>
      </c>
      <c r="AU6" s="48" t="s">
        <v>323</v>
      </c>
      <c r="AV6" s="48" t="s">
        <v>481</v>
      </c>
      <c r="AW6" s="48" t="s">
        <v>354</v>
      </c>
      <c r="AX6" s="48"/>
      <c r="AY6" s="50"/>
      <c r="AZ6" s="48" t="s">
        <v>597</v>
      </c>
      <c r="BA6" s="48" t="s">
        <v>360</v>
      </c>
      <c r="BB6" s="48" t="s">
        <v>449</v>
      </c>
      <c r="BC6" s="48" t="s">
        <v>409</v>
      </c>
      <c r="BD6" s="48" t="s">
        <v>381</v>
      </c>
      <c r="BE6" s="48"/>
      <c r="BF6" s="50"/>
      <c r="BG6" s="48" t="s">
        <v>276</v>
      </c>
      <c r="BH6" s="48" t="s">
        <v>366</v>
      </c>
      <c r="BI6" s="48" t="s">
        <v>453</v>
      </c>
      <c r="BJ6" s="48" t="s">
        <v>962</v>
      </c>
      <c r="BK6" s="48" t="s">
        <v>418</v>
      </c>
      <c r="BL6" s="48" t="s">
        <v>856</v>
      </c>
      <c r="BM6" s="50"/>
      <c r="BN6" s="48" t="s">
        <v>443</v>
      </c>
      <c r="BO6" s="48" t="s">
        <v>373</v>
      </c>
      <c r="BP6" s="48" t="s">
        <v>587</v>
      </c>
      <c r="BQ6" s="48" t="s">
        <v>412</v>
      </c>
      <c r="BR6" s="48" t="s">
        <v>978</v>
      </c>
      <c r="BS6" s="48"/>
      <c r="BT6" s="50"/>
      <c r="BU6" s="48" t="s">
        <v>282</v>
      </c>
      <c r="BV6" s="48" t="s">
        <v>371</v>
      </c>
      <c r="BW6" s="48" t="s">
        <v>850</v>
      </c>
      <c r="BX6" s="48" t="s">
        <v>338</v>
      </c>
      <c r="BY6" s="48" t="s">
        <v>375</v>
      </c>
      <c r="BZ6" s="48"/>
      <c r="CA6" s="50"/>
      <c r="CB6" s="48" t="s">
        <v>487</v>
      </c>
      <c r="CC6" s="48" t="s">
        <v>1052</v>
      </c>
      <c r="CD6" s="48" t="s">
        <v>414</v>
      </c>
      <c r="CE6" s="48" t="s">
        <v>996</v>
      </c>
      <c r="CF6" s="48" t="s">
        <v>416</v>
      </c>
      <c r="CG6" s="48"/>
      <c r="CH6" s="50"/>
      <c r="CI6" s="48" t="s">
        <v>491</v>
      </c>
      <c r="CJ6" s="48" t="s">
        <v>1053</v>
      </c>
      <c r="CK6" s="48" t="s">
        <v>1054</v>
      </c>
      <c r="CL6" s="48" t="s">
        <v>1055</v>
      </c>
      <c r="CM6" s="48" t="s">
        <v>1056</v>
      </c>
      <c r="CN6" s="48" t="s">
        <v>1057</v>
      </c>
    </row>
    <row r="7" spans="1:92">
      <c r="A7" s="49" t="s">
        <v>382</v>
      </c>
      <c r="B7" s="50"/>
      <c r="C7" s="50" t="s">
        <v>735</v>
      </c>
      <c r="D7" s="50" t="s">
        <v>383</v>
      </c>
      <c r="E7" s="50" t="s">
        <v>751</v>
      </c>
      <c r="F7" s="50" t="s">
        <v>305</v>
      </c>
      <c r="G7" s="50" t="s">
        <v>1058</v>
      </c>
      <c r="H7" s="50" t="s">
        <v>557</v>
      </c>
      <c r="I7" s="50"/>
      <c r="J7" s="50" t="s">
        <v>881</v>
      </c>
      <c r="K7" s="50" t="s">
        <v>384</v>
      </c>
      <c r="L7" s="50" t="s">
        <v>621</v>
      </c>
      <c r="M7" s="50" t="s">
        <v>887</v>
      </c>
      <c r="N7" s="50" t="s">
        <v>389</v>
      </c>
      <c r="O7" s="50" t="s">
        <v>898</v>
      </c>
      <c r="P7" s="50"/>
      <c r="Q7" s="50" t="s">
        <v>738</v>
      </c>
      <c r="R7" s="50" t="s">
        <v>560</v>
      </c>
      <c r="S7" s="50" t="s">
        <v>388</v>
      </c>
      <c r="T7" s="50" t="s">
        <v>506</v>
      </c>
      <c r="U7" s="50" t="s">
        <v>352</v>
      </c>
      <c r="V7" s="50" t="s">
        <v>469</v>
      </c>
      <c r="W7" s="50"/>
      <c r="X7" s="50" t="s">
        <v>353</v>
      </c>
      <c r="Y7" s="50" t="s">
        <v>396</v>
      </c>
      <c r="Z7" s="50" t="s">
        <v>608</v>
      </c>
      <c r="AA7" s="50" t="s">
        <v>263</v>
      </c>
      <c r="AB7" s="50" t="s">
        <v>612</v>
      </c>
      <c r="AC7" s="50" t="s">
        <v>475</v>
      </c>
      <c r="AD7" s="50"/>
      <c r="AE7" s="50" t="s">
        <v>390</v>
      </c>
      <c r="AF7" s="50" t="s">
        <v>785</v>
      </c>
      <c r="AG7" s="50" t="s">
        <v>275</v>
      </c>
      <c r="AH7" s="50" t="s">
        <v>398</v>
      </c>
      <c r="AI7" s="50" t="s">
        <v>865</v>
      </c>
      <c r="AJ7" s="50" t="s">
        <v>816</v>
      </c>
      <c r="AK7" s="50"/>
      <c r="AL7" s="50" t="s">
        <v>601</v>
      </c>
      <c r="AM7" s="50" t="s">
        <v>474</v>
      </c>
      <c r="AN7" s="50" t="s">
        <v>488</v>
      </c>
      <c r="AO7" s="50" t="s">
        <v>514</v>
      </c>
      <c r="AP7" s="50" t="s">
        <v>501</v>
      </c>
      <c r="AQ7" s="50" t="s">
        <v>829</v>
      </c>
      <c r="AR7" s="50"/>
      <c r="AS7" s="50" t="s">
        <v>444</v>
      </c>
      <c r="AT7" s="50" t="s">
        <v>1059</v>
      </c>
      <c r="AU7" s="50" t="s">
        <v>404</v>
      </c>
      <c r="AV7" s="50" t="s">
        <v>510</v>
      </c>
      <c r="AW7" s="50" t="s">
        <v>393</v>
      </c>
      <c r="AX7" s="50"/>
      <c r="AY7" s="50"/>
      <c r="AZ7" s="50" t="s">
        <v>408</v>
      </c>
      <c r="BA7" s="50" t="s">
        <v>399</v>
      </c>
      <c r="BB7" s="50" t="s">
        <v>960</v>
      </c>
      <c r="BC7" s="50" t="s">
        <v>586</v>
      </c>
      <c r="BD7" s="50" t="s">
        <v>419</v>
      </c>
      <c r="BE7" s="50"/>
      <c r="BF7" s="50"/>
      <c r="BG7" s="50" t="s">
        <v>574</v>
      </c>
      <c r="BH7" s="50" t="s">
        <v>402</v>
      </c>
      <c r="BI7" s="50" t="s">
        <v>866</v>
      </c>
      <c r="BJ7" s="50" t="s">
        <v>583</v>
      </c>
      <c r="BK7" s="50" t="s">
        <v>457</v>
      </c>
      <c r="BL7" s="50" t="s">
        <v>857</v>
      </c>
      <c r="BM7" s="50"/>
      <c r="BN7" s="50" t="s">
        <v>479</v>
      </c>
      <c r="BO7" s="50" t="s">
        <v>1060</v>
      </c>
      <c r="BP7" s="50" t="s">
        <v>554</v>
      </c>
      <c r="BQ7" s="50" t="s">
        <v>450</v>
      </c>
      <c r="BR7" s="50" t="s">
        <v>297</v>
      </c>
      <c r="BS7" s="50"/>
      <c r="BT7" s="50"/>
      <c r="BU7" s="50" t="s">
        <v>1061</v>
      </c>
      <c r="BV7" s="50" t="s">
        <v>832</v>
      </c>
      <c r="BW7" s="50" t="s">
        <v>861</v>
      </c>
      <c r="BX7" s="50" t="s">
        <v>966</v>
      </c>
      <c r="BY7" s="50" t="s">
        <v>451</v>
      </c>
      <c r="BZ7" s="50"/>
      <c r="CA7" s="50"/>
      <c r="CB7" s="50" t="s">
        <v>858</v>
      </c>
      <c r="CC7" s="50" t="s">
        <v>987</v>
      </c>
      <c r="CD7" s="50" t="s">
        <v>616</v>
      </c>
      <c r="CE7" s="50" t="s">
        <v>997</v>
      </c>
      <c r="CF7" s="50" t="s">
        <v>455</v>
      </c>
      <c r="CG7" s="50"/>
      <c r="CH7" s="50"/>
      <c r="CI7" s="50" t="s">
        <v>841</v>
      </c>
      <c r="CJ7" s="50" t="s">
        <v>502</v>
      </c>
      <c r="CK7" s="50" t="s">
        <v>1062</v>
      </c>
      <c r="CL7" s="50" t="s">
        <v>1063</v>
      </c>
      <c r="CM7" s="50" t="s">
        <v>1064</v>
      </c>
      <c r="CN7" s="50" t="s">
        <v>1065</v>
      </c>
    </row>
    <row r="8" spans="1:92">
      <c r="A8" s="47" t="s">
        <v>420</v>
      </c>
      <c r="B8" s="50"/>
      <c r="C8" s="48" t="s">
        <v>736</v>
      </c>
      <c r="D8" s="48" t="s">
        <v>421</v>
      </c>
      <c r="E8" s="48" t="s">
        <v>753</v>
      </c>
      <c r="F8" s="48" t="s">
        <v>877</v>
      </c>
      <c r="G8" s="50" t="s">
        <v>888</v>
      </c>
      <c r="H8" s="50" t="s">
        <v>1066</v>
      </c>
      <c r="I8" s="50"/>
      <c r="J8" s="48" t="s">
        <v>880</v>
      </c>
      <c r="K8" s="48" t="s">
        <v>422</v>
      </c>
      <c r="L8" s="48" t="s">
        <v>499</v>
      </c>
      <c r="M8" s="48" t="s">
        <v>428</v>
      </c>
      <c r="N8" s="48" t="s">
        <v>775</v>
      </c>
      <c r="O8" s="48" t="s">
        <v>1067</v>
      </c>
      <c r="P8" s="50"/>
      <c r="Q8" s="48" t="s">
        <v>886</v>
      </c>
      <c r="R8" s="48" t="s">
        <v>1068</v>
      </c>
      <c r="S8" s="48" t="s">
        <v>632</v>
      </c>
      <c r="T8" s="48" t="s">
        <v>542</v>
      </c>
      <c r="U8" s="48" t="s">
        <v>433</v>
      </c>
      <c r="V8" s="48" t="s">
        <v>503</v>
      </c>
      <c r="W8" s="50"/>
      <c r="X8" s="48" t="s">
        <v>392</v>
      </c>
      <c r="Y8" s="48" t="s">
        <v>438</v>
      </c>
      <c r="Z8" s="48" t="s">
        <v>792</v>
      </c>
      <c r="AA8" s="48" t="s">
        <v>910</v>
      </c>
      <c r="AB8" s="48" t="s">
        <v>805</v>
      </c>
      <c r="AC8" s="48" t="s">
        <v>440</v>
      </c>
      <c r="AD8" s="50"/>
      <c r="AE8" s="48" t="s">
        <v>907</v>
      </c>
      <c r="AF8" s="48" t="s">
        <v>576</v>
      </c>
      <c r="AG8" s="48" t="s">
        <v>765</v>
      </c>
      <c r="AH8" s="48" t="s">
        <v>538</v>
      </c>
      <c r="AI8" s="48" t="s">
        <v>804</v>
      </c>
      <c r="AJ8" s="48" t="s">
        <v>922</v>
      </c>
      <c r="AK8" s="50"/>
      <c r="AL8" s="48" t="s">
        <v>504</v>
      </c>
      <c r="AM8" s="48" t="s">
        <v>817</v>
      </c>
      <c r="AN8" s="48" t="s">
        <v>516</v>
      </c>
      <c r="AO8" s="48" t="s">
        <v>552</v>
      </c>
      <c r="AP8" s="48" t="s">
        <v>598</v>
      </c>
      <c r="AQ8" s="48" t="s">
        <v>831</v>
      </c>
      <c r="AR8" s="50"/>
      <c r="AS8" s="48" t="s">
        <v>480</v>
      </c>
      <c r="AT8" s="48" t="s">
        <v>430</v>
      </c>
      <c r="AU8" s="48" t="s">
        <v>938</v>
      </c>
      <c r="AV8" s="48" t="s">
        <v>547</v>
      </c>
      <c r="AW8" s="48" t="s">
        <v>939</v>
      </c>
      <c r="AX8" s="48"/>
      <c r="AY8" s="50"/>
      <c r="AZ8" s="48" t="s">
        <v>429</v>
      </c>
      <c r="BA8" s="48" t="s">
        <v>935</v>
      </c>
      <c r="BB8" s="48" t="s">
        <v>815</v>
      </c>
      <c r="BC8" s="48" t="s">
        <v>401</v>
      </c>
      <c r="BD8" s="48" t="s">
        <v>458</v>
      </c>
      <c r="BE8" s="48"/>
      <c r="BF8" s="50"/>
      <c r="BG8" s="48" t="s">
        <v>539</v>
      </c>
      <c r="BH8" s="48" t="s">
        <v>445</v>
      </c>
      <c r="BI8" s="48" t="s">
        <v>521</v>
      </c>
      <c r="BJ8" s="48" t="s">
        <v>512</v>
      </c>
      <c r="BK8" s="48" t="s">
        <v>843</v>
      </c>
      <c r="BL8" s="48" t="s">
        <v>859</v>
      </c>
      <c r="BM8" s="50"/>
      <c r="BN8" s="48" t="s">
        <v>508</v>
      </c>
      <c r="BO8" s="48" t="s">
        <v>411</v>
      </c>
      <c r="BP8" s="48" t="s">
        <v>410</v>
      </c>
      <c r="BQ8" s="48" t="s">
        <v>828</v>
      </c>
      <c r="BR8" s="48" t="s">
        <v>376</v>
      </c>
      <c r="BS8" s="48"/>
      <c r="BT8" s="50"/>
      <c r="BU8" s="48" t="s">
        <v>1069</v>
      </c>
      <c r="BV8" s="48" t="s">
        <v>486</v>
      </c>
      <c r="BW8" s="48" t="s">
        <v>852</v>
      </c>
      <c r="BX8" s="48" t="s">
        <v>379</v>
      </c>
      <c r="BY8" s="48" t="s">
        <v>489</v>
      </c>
      <c r="BZ8" s="48"/>
      <c r="CA8" s="50"/>
      <c r="CB8" s="48" t="s">
        <v>448</v>
      </c>
      <c r="CC8" s="48" t="s">
        <v>988</v>
      </c>
      <c r="CD8" s="48" t="s">
        <v>589</v>
      </c>
      <c r="CE8" s="48" t="s">
        <v>998</v>
      </c>
      <c r="CF8" s="48" t="s">
        <v>492</v>
      </c>
      <c r="CG8" s="48"/>
      <c r="CH8" s="50"/>
      <c r="CI8" s="48" t="s">
        <v>377</v>
      </c>
      <c r="CJ8" s="48" t="s">
        <v>1070</v>
      </c>
      <c r="CK8" s="48" t="s">
        <v>1071</v>
      </c>
      <c r="CL8" s="48" t="s">
        <v>1072</v>
      </c>
      <c r="CM8" s="48" t="s">
        <v>1073</v>
      </c>
      <c r="CN8" s="48" t="s">
        <v>1074</v>
      </c>
    </row>
    <row r="9" spans="1:92">
      <c r="A9" s="49" t="s">
        <v>459</v>
      </c>
      <c r="B9" s="50"/>
      <c r="C9" s="50" t="s">
        <v>737</v>
      </c>
      <c r="D9" s="50" t="s">
        <v>460</v>
      </c>
      <c r="E9" s="50" t="s">
        <v>882</v>
      </c>
      <c r="F9" s="50" t="s">
        <v>425</v>
      </c>
      <c r="G9" s="50" t="s">
        <v>889</v>
      </c>
      <c r="H9" s="50" t="s">
        <v>261</v>
      </c>
      <c r="I9" s="50"/>
      <c r="J9" s="50" t="s">
        <v>636</v>
      </c>
      <c r="K9" s="50" t="s">
        <v>461</v>
      </c>
      <c r="L9" s="50" t="s">
        <v>596</v>
      </c>
      <c r="M9" s="50" t="s">
        <v>465</v>
      </c>
      <c r="N9" s="50" t="s">
        <v>565</v>
      </c>
      <c r="O9" s="50" t="s">
        <v>304</v>
      </c>
      <c r="P9" s="50"/>
      <c r="Q9" s="50" t="s">
        <v>1075</v>
      </c>
      <c r="R9" s="50" t="s">
        <v>427</v>
      </c>
      <c r="S9" s="50" t="s">
        <v>1076</v>
      </c>
      <c r="T9" s="50" t="s">
        <v>578</v>
      </c>
      <c r="U9" s="50" t="s">
        <v>470</v>
      </c>
      <c r="V9" s="50" t="s">
        <v>783</v>
      </c>
      <c r="W9" s="50"/>
      <c r="X9" s="50" t="s">
        <v>434</v>
      </c>
      <c r="Y9" s="50" t="s">
        <v>627</v>
      </c>
      <c r="Z9" s="50" t="s">
        <v>919</v>
      </c>
      <c r="AA9" s="50" t="s">
        <v>764</v>
      </c>
      <c r="AB9" s="50" t="s">
        <v>551</v>
      </c>
      <c r="AC9" s="50" t="s">
        <v>1077</v>
      </c>
      <c r="AD9" s="50"/>
      <c r="AE9" s="50" t="s">
        <v>569</v>
      </c>
      <c r="AF9" s="50" t="s">
        <v>787</v>
      </c>
      <c r="AG9" s="50" t="s">
        <v>766</v>
      </c>
      <c r="AH9" s="50" t="s">
        <v>473</v>
      </c>
      <c r="AI9" s="50" t="s">
        <v>932</v>
      </c>
      <c r="AJ9" s="50" t="s">
        <v>1078</v>
      </c>
      <c r="AK9" s="50"/>
      <c r="AL9" s="50" t="s">
        <v>776</v>
      </c>
      <c r="AM9" s="50" t="s">
        <v>1079</v>
      </c>
      <c r="AN9" s="50" t="s">
        <v>245</v>
      </c>
      <c r="AO9" s="50" t="s">
        <v>485</v>
      </c>
      <c r="AP9" s="50" t="s">
        <v>793</v>
      </c>
      <c r="AQ9" s="50" t="s">
        <v>833</v>
      </c>
      <c r="AR9" s="50"/>
      <c r="AS9" s="50" t="s">
        <v>509</v>
      </c>
      <c r="AT9" s="50" t="s">
        <v>468</v>
      </c>
      <c r="AU9" s="50" t="s">
        <v>513</v>
      </c>
      <c r="AV9" s="50" t="s">
        <v>952</v>
      </c>
      <c r="AW9" s="50" t="s">
        <v>472</v>
      </c>
      <c r="AX9" s="50"/>
      <c r="AY9" s="50"/>
      <c r="AZ9" s="50" t="s">
        <v>585</v>
      </c>
      <c r="BA9" s="50" t="s">
        <v>607</v>
      </c>
      <c r="BB9" s="50" t="s">
        <v>961</v>
      </c>
      <c r="BC9" s="50" t="s">
        <v>553</v>
      </c>
      <c r="BD9" s="50" t="s">
        <v>493</v>
      </c>
      <c r="BE9" s="50"/>
      <c r="BF9" s="50"/>
      <c r="BG9" s="50" t="s">
        <v>814</v>
      </c>
      <c r="BH9" s="50" t="s">
        <v>482</v>
      </c>
      <c r="BI9" s="50" t="s">
        <v>1080</v>
      </c>
      <c r="BJ9" s="50" t="s">
        <v>367</v>
      </c>
      <c r="BK9" s="50" t="s">
        <v>957</v>
      </c>
      <c r="BL9" s="50" t="s">
        <v>1081</v>
      </c>
      <c r="BM9" s="50"/>
      <c r="BN9" s="50" t="s">
        <v>545</v>
      </c>
      <c r="BO9" s="50" t="s">
        <v>1082</v>
      </c>
      <c r="BP9" s="50" t="s">
        <v>954</v>
      </c>
      <c r="BQ9" s="50" t="s">
        <v>826</v>
      </c>
      <c r="BR9" s="50" t="s">
        <v>452</v>
      </c>
      <c r="BS9" s="50"/>
      <c r="BT9" s="50"/>
      <c r="BU9" s="50" t="s">
        <v>478</v>
      </c>
      <c r="BV9" s="50" t="s">
        <v>407</v>
      </c>
      <c r="BW9" s="50" t="s">
        <v>862</v>
      </c>
      <c r="BX9" s="50" t="s">
        <v>417</v>
      </c>
      <c r="BY9" s="50" t="s">
        <v>519</v>
      </c>
      <c r="BZ9" s="50"/>
      <c r="CA9" s="50"/>
      <c r="CB9" s="50" t="s">
        <v>860</v>
      </c>
      <c r="CC9" s="50" t="s">
        <v>989</v>
      </c>
      <c r="CD9" s="50" t="s">
        <v>979</v>
      </c>
      <c r="CE9" s="50" t="s">
        <v>999</v>
      </c>
      <c r="CF9" s="50" t="s">
        <v>977</v>
      </c>
      <c r="CG9" s="50"/>
      <c r="CH9" s="50"/>
      <c r="CI9" s="50" t="s">
        <v>454</v>
      </c>
      <c r="CJ9" s="50" t="s">
        <v>1083</v>
      </c>
      <c r="CK9" s="50" t="s">
        <v>1084</v>
      </c>
      <c r="CL9" s="50" t="s">
        <v>1085</v>
      </c>
      <c r="CM9" s="50" t="s">
        <v>1086</v>
      </c>
      <c r="CN9" s="50" t="s">
        <v>1087</v>
      </c>
    </row>
    <row r="10" spans="1:92">
      <c r="A10" s="47" t="s">
        <v>494</v>
      </c>
      <c r="B10" s="50"/>
      <c r="C10" s="48" t="s">
        <v>739</v>
      </c>
      <c r="D10" s="48" t="s">
        <v>495</v>
      </c>
      <c r="E10" s="48" t="s">
        <v>883</v>
      </c>
      <c r="F10" s="48" t="s">
        <v>558</v>
      </c>
      <c r="G10" s="50" t="s">
        <v>759</v>
      </c>
      <c r="H10" s="50" t="s">
        <v>462</v>
      </c>
      <c r="I10" s="50"/>
      <c r="J10" s="48" t="s">
        <v>529</v>
      </c>
      <c r="K10" s="48" t="s">
        <v>496</v>
      </c>
      <c r="L10" s="48" t="s">
        <v>755</v>
      </c>
      <c r="M10" s="48" t="s">
        <v>1088</v>
      </c>
      <c r="N10" s="48" t="s">
        <v>779</v>
      </c>
      <c r="O10" s="48" t="s">
        <v>899</v>
      </c>
      <c r="P10" s="50"/>
      <c r="Q10" s="48" t="s">
        <v>1089</v>
      </c>
      <c r="R10" s="48" t="s">
        <v>638</v>
      </c>
      <c r="S10" s="48" t="s">
        <v>500</v>
      </c>
      <c r="T10" s="48" t="s">
        <v>788</v>
      </c>
      <c r="U10" s="48" t="s">
        <v>536</v>
      </c>
      <c r="V10" s="48" t="s">
        <v>158</v>
      </c>
      <c r="W10" s="50"/>
      <c r="X10" s="48" t="s">
        <v>471</v>
      </c>
      <c r="Y10" s="48" t="s">
        <v>540</v>
      </c>
      <c r="Z10" s="48" t="s">
        <v>628</v>
      </c>
      <c r="AA10" s="48" t="s">
        <v>911</v>
      </c>
      <c r="AB10" s="48" t="s">
        <v>806</v>
      </c>
      <c r="AC10" s="48" t="s">
        <v>1090</v>
      </c>
      <c r="AD10" s="50"/>
      <c r="AE10" s="48" t="s">
        <v>431</v>
      </c>
      <c r="AF10" s="48" t="s">
        <v>913</v>
      </c>
      <c r="AG10" s="48" t="s">
        <v>767</v>
      </c>
      <c r="AH10" s="48" t="s">
        <v>920</v>
      </c>
      <c r="AI10" s="48" t="s">
        <v>933</v>
      </c>
      <c r="AJ10" s="48"/>
      <c r="AK10" s="50"/>
      <c r="AL10" s="48" t="s">
        <v>778</v>
      </c>
      <c r="AM10" s="48"/>
      <c r="AN10" s="48" t="s">
        <v>951</v>
      </c>
      <c r="AO10" s="48" t="s">
        <v>807</v>
      </c>
      <c r="AP10" s="48" t="s">
        <v>949</v>
      </c>
      <c r="AQ10" s="48" t="s">
        <v>942</v>
      </c>
      <c r="AR10" s="50"/>
      <c r="AS10" s="48" t="s">
        <v>546</v>
      </c>
      <c r="AT10" s="48" t="s">
        <v>927</v>
      </c>
      <c r="AU10" s="48" t="s">
        <v>795</v>
      </c>
      <c r="AV10" s="48" t="s">
        <v>610</v>
      </c>
      <c r="AW10" s="48" t="s">
        <v>940</v>
      </c>
      <c r="AX10" s="48"/>
      <c r="AY10" s="50"/>
      <c r="AZ10" s="48" t="s">
        <v>292</v>
      </c>
      <c r="BA10" s="48" t="s">
        <v>936</v>
      </c>
      <c r="BB10" s="48" t="s">
        <v>1091</v>
      </c>
      <c r="BC10" s="48" t="s">
        <v>633</v>
      </c>
      <c r="BD10" s="48" t="s">
        <v>524</v>
      </c>
      <c r="BE10" s="48"/>
      <c r="BF10" s="50"/>
      <c r="BG10" s="48" t="s">
        <v>1092</v>
      </c>
      <c r="BH10" s="48" t="s">
        <v>511</v>
      </c>
      <c r="BI10" s="48" t="s">
        <v>646</v>
      </c>
      <c r="BJ10" s="48" t="s">
        <v>812</v>
      </c>
      <c r="BK10" s="48" t="s">
        <v>1093</v>
      </c>
      <c r="BL10" s="48" t="s">
        <v>863</v>
      </c>
      <c r="BM10" s="50"/>
      <c r="BN10" s="48" t="s">
        <v>580</v>
      </c>
      <c r="BO10" s="48"/>
      <c r="BP10" s="48" t="s">
        <v>1094</v>
      </c>
      <c r="BQ10" s="48" t="s">
        <v>830</v>
      </c>
      <c r="BR10" s="48" t="s">
        <v>490</v>
      </c>
      <c r="BS10" s="48"/>
      <c r="BT10" s="50"/>
      <c r="BU10" s="48" t="s">
        <v>784</v>
      </c>
      <c r="BV10" s="48" t="s">
        <v>447</v>
      </c>
      <c r="BW10" s="48" t="s">
        <v>316</v>
      </c>
      <c r="BX10" s="48" t="s">
        <v>456</v>
      </c>
      <c r="BY10" s="48" t="s">
        <v>555</v>
      </c>
      <c r="BZ10" s="48"/>
      <c r="CA10" s="50"/>
      <c r="CB10" s="48" t="s">
        <v>835</v>
      </c>
      <c r="CC10" s="48" t="s">
        <v>543</v>
      </c>
      <c r="CD10" s="48" t="s">
        <v>980</v>
      </c>
      <c r="CE10" s="48" t="s">
        <v>1095</v>
      </c>
      <c r="CF10" s="48" t="s">
        <v>523</v>
      </c>
      <c r="CG10" s="48"/>
      <c r="CH10" s="50"/>
      <c r="CI10" s="48" t="s">
        <v>1096</v>
      </c>
      <c r="CJ10" s="48" t="s">
        <v>1097</v>
      </c>
      <c r="CK10" s="48" t="s">
        <v>1098</v>
      </c>
      <c r="CL10" s="48" t="s">
        <v>1099</v>
      </c>
      <c r="CM10" s="48" t="s">
        <v>1100</v>
      </c>
      <c r="CN10" s="48" t="s">
        <v>1101</v>
      </c>
    </row>
    <row r="11" spans="1:92">
      <c r="A11" s="49" t="s">
        <v>525</v>
      </c>
      <c r="B11" s="50"/>
      <c r="C11" s="50" t="s">
        <v>741</v>
      </c>
      <c r="D11" s="50" t="s">
        <v>526</v>
      </c>
      <c r="E11" s="50" t="s">
        <v>884</v>
      </c>
      <c r="F11" s="50" t="s">
        <v>746</v>
      </c>
      <c r="G11" s="50" t="s">
        <v>760</v>
      </c>
      <c r="H11" s="50" t="s">
        <v>386</v>
      </c>
      <c r="I11" s="50"/>
      <c r="J11" s="50" t="s">
        <v>262</v>
      </c>
      <c r="K11" s="50" t="s">
        <v>527</v>
      </c>
      <c r="L11" s="50" t="s">
        <v>732</v>
      </c>
      <c r="M11" s="50" t="s">
        <v>532</v>
      </c>
      <c r="N11" s="50" t="s">
        <v>780</v>
      </c>
      <c r="O11" s="50" t="s">
        <v>902</v>
      </c>
      <c r="P11" s="50"/>
      <c r="Q11" s="50"/>
      <c r="R11" s="50" t="s">
        <v>385</v>
      </c>
      <c r="S11" s="50" t="s">
        <v>533</v>
      </c>
      <c r="T11" s="50" t="s">
        <v>789</v>
      </c>
      <c r="U11" s="50" t="s">
        <v>915</v>
      </c>
      <c r="V11" s="50" t="s">
        <v>1102</v>
      </c>
      <c r="W11" s="50"/>
      <c r="X11" s="50" t="s">
        <v>777</v>
      </c>
      <c r="Y11" s="50" t="s">
        <v>575</v>
      </c>
      <c r="Z11" s="50" t="s">
        <v>544</v>
      </c>
      <c r="AA11" s="50" t="s">
        <v>912</v>
      </c>
      <c r="AB11" s="50" t="s">
        <v>809</v>
      </c>
      <c r="AC11" s="50" t="s">
        <v>1103</v>
      </c>
      <c r="AD11" s="50"/>
      <c r="AE11" s="50" t="s">
        <v>1104</v>
      </c>
      <c r="AF11" s="50" t="s">
        <v>914</v>
      </c>
      <c r="AG11" s="50" t="s">
        <v>768</v>
      </c>
      <c r="AH11" s="50" t="s">
        <v>274</v>
      </c>
      <c r="AI11" s="50" t="s">
        <v>934</v>
      </c>
      <c r="AJ11" s="50"/>
      <c r="AK11" s="50"/>
      <c r="AL11" s="50" t="s">
        <v>781</v>
      </c>
      <c r="AM11" s="50"/>
      <c r="AN11" s="50" t="s">
        <v>1105</v>
      </c>
      <c r="AO11" s="50" t="s">
        <v>810</v>
      </c>
      <c r="AP11" s="50" t="s">
        <v>534</v>
      </c>
      <c r="AQ11" s="50" t="s">
        <v>943</v>
      </c>
      <c r="AR11" s="50"/>
      <c r="AS11" s="50" t="s">
        <v>581</v>
      </c>
      <c r="AT11" s="50" t="s">
        <v>535</v>
      </c>
      <c r="AU11" s="50" t="s">
        <v>802</v>
      </c>
      <c r="AV11" s="50" t="s">
        <v>630</v>
      </c>
      <c r="AW11" s="50" t="s">
        <v>1106</v>
      </c>
      <c r="AX11" s="50"/>
      <c r="AY11" s="50"/>
      <c r="AZ11" s="50" t="s">
        <v>924</v>
      </c>
      <c r="BA11" s="50" t="s">
        <v>1107</v>
      </c>
      <c r="BB11" s="50" t="s">
        <v>1108</v>
      </c>
      <c r="BC11" s="50" t="s">
        <v>1109</v>
      </c>
      <c r="BD11" s="50" t="s">
        <v>844</v>
      </c>
      <c r="BE11" s="50"/>
      <c r="BF11" s="50"/>
      <c r="BG11" s="50" t="s">
        <v>1110</v>
      </c>
      <c r="BH11" s="50" t="s">
        <v>548</v>
      </c>
      <c r="BI11" s="50" t="s">
        <v>811</v>
      </c>
      <c r="BJ11" s="50" t="s">
        <v>808</v>
      </c>
      <c r="BK11" s="50" t="s">
        <v>958</v>
      </c>
      <c r="BL11" s="50" t="s">
        <v>1111</v>
      </c>
      <c r="BM11" s="50"/>
      <c r="BN11" s="50" t="s">
        <v>609</v>
      </c>
      <c r="BO11" s="50"/>
      <c r="BP11" s="50" t="s">
        <v>1112</v>
      </c>
      <c r="BQ11" s="50" t="s">
        <v>969</v>
      </c>
      <c r="BR11" s="50" t="s">
        <v>1113</v>
      </c>
      <c r="BS11" s="50"/>
      <c r="BT11" s="50"/>
      <c r="BU11" s="50" t="s">
        <v>442</v>
      </c>
      <c r="BV11" s="50" t="s">
        <v>944</v>
      </c>
      <c r="BW11" s="50"/>
      <c r="BX11" s="50" t="s">
        <v>842</v>
      </c>
      <c r="BY11" s="50" t="s">
        <v>588</v>
      </c>
      <c r="BZ11" s="50"/>
      <c r="CA11" s="50"/>
      <c r="CB11" s="50" t="s">
        <v>975</v>
      </c>
      <c r="CC11" s="50" t="s">
        <v>990</v>
      </c>
      <c r="CD11" s="50" t="s">
        <v>981</v>
      </c>
      <c r="CE11" s="50" t="s">
        <v>1192</v>
      </c>
      <c r="CF11" s="50" t="s">
        <v>223</v>
      </c>
      <c r="CG11" s="50"/>
      <c r="CH11" s="50"/>
      <c r="CI11" s="50"/>
      <c r="CJ11" s="50" t="s">
        <v>1114</v>
      </c>
      <c r="CK11" s="50" t="s">
        <v>1115</v>
      </c>
      <c r="CL11" s="50"/>
      <c r="CM11" s="50"/>
      <c r="CN11" s="50" t="s">
        <v>1116</v>
      </c>
    </row>
    <row r="12" spans="1:92">
      <c r="A12" s="47" t="s">
        <v>556</v>
      </c>
      <c r="B12" s="50"/>
      <c r="C12" s="48" t="s">
        <v>743</v>
      </c>
      <c r="D12" s="48" t="s">
        <v>591</v>
      </c>
      <c r="E12" s="48" t="s">
        <v>1117</v>
      </c>
      <c r="F12" s="48" t="s">
        <v>592</v>
      </c>
      <c r="G12" s="50" t="s">
        <v>890</v>
      </c>
      <c r="H12" s="50" t="s">
        <v>761</v>
      </c>
      <c r="I12" s="50"/>
      <c r="J12" s="48" t="s">
        <v>595</v>
      </c>
      <c r="K12" s="48" t="s">
        <v>742</v>
      </c>
      <c r="L12" s="48" t="s">
        <v>891</v>
      </c>
      <c r="M12" s="48" t="s">
        <v>561</v>
      </c>
      <c r="N12" s="48" t="s">
        <v>906</v>
      </c>
      <c r="O12" s="48" t="s">
        <v>900</v>
      </c>
      <c r="P12" s="50"/>
      <c r="Q12" s="48"/>
      <c r="R12" s="48" t="s">
        <v>894</v>
      </c>
      <c r="S12" s="48" t="s">
        <v>563</v>
      </c>
      <c r="T12" s="48" t="s">
        <v>917</v>
      </c>
      <c r="U12" s="48" t="s">
        <v>603</v>
      </c>
      <c r="V12" s="48" t="s">
        <v>640</v>
      </c>
      <c r="W12" s="50"/>
      <c r="X12" s="48" t="s">
        <v>537</v>
      </c>
      <c r="Y12" s="48" t="s">
        <v>606</v>
      </c>
      <c r="Z12" s="48" t="s">
        <v>477</v>
      </c>
      <c r="AA12" s="48" t="s">
        <v>1118</v>
      </c>
      <c r="AB12" s="48" t="s">
        <v>929</v>
      </c>
      <c r="AC12" s="48"/>
      <c r="AD12" s="50"/>
      <c r="AE12" s="48" t="s">
        <v>1119</v>
      </c>
      <c r="AF12" s="48" t="s">
        <v>1120</v>
      </c>
      <c r="AG12" s="48" t="s">
        <v>1121</v>
      </c>
      <c r="AH12" s="48" t="s">
        <v>773</v>
      </c>
      <c r="AI12" s="48" t="s">
        <v>1122</v>
      </c>
      <c r="AJ12" s="48"/>
      <c r="AK12" s="50"/>
      <c r="AL12" s="48" t="s">
        <v>782</v>
      </c>
      <c r="AM12" s="48"/>
      <c r="AN12" s="48" t="s">
        <v>423</v>
      </c>
      <c r="AO12" s="48" t="s">
        <v>406</v>
      </c>
      <c r="AP12" s="48" t="s">
        <v>564</v>
      </c>
      <c r="AQ12" s="48" t="s">
        <v>1123</v>
      </c>
      <c r="AR12" s="50"/>
      <c r="AS12" s="48" t="s">
        <v>794</v>
      </c>
      <c r="AT12" s="48" t="s">
        <v>566</v>
      </c>
      <c r="AU12" s="48" t="s">
        <v>799</v>
      </c>
      <c r="AV12" s="48" t="s">
        <v>953</v>
      </c>
      <c r="AW12" s="48" t="s">
        <v>572</v>
      </c>
      <c r="AX12" s="48"/>
      <c r="AY12" s="50"/>
      <c r="AZ12" s="48" t="s">
        <v>925</v>
      </c>
      <c r="BA12" s="48" t="s">
        <v>1124</v>
      </c>
      <c r="BB12" s="48"/>
      <c r="BC12" s="48" t="s">
        <v>1125</v>
      </c>
      <c r="BD12" s="48" t="s">
        <v>963</v>
      </c>
      <c r="BE12" s="48"/>
      <c r="BF12" s="50"/>
      <c r="BG12" s="48" t="s">
        <v>819</v>
      </c>
      <c r="BH12" s="48" t="s">
        <v>582</v>
      </c>
      <c r="BI12" s="48" t="s">
        <v>825</v>
      </c>
      <c r="BJ12" s="48" t="s">
        <v>549</v>
      </c>
      <c r="BK12" s="48"/>
      <c r="BL12" s="48" t="s">
        <v>967</v>
      </c>
      <c r="BM12" s="50"/>
      <c r="BN12" s="48" t="s">
        <v>629</v>
      </c>
      <c r="BO12" s="48"/>
      <c r="BP12" s="48" t="s">
        <v>1126</v>
      </c>
      <c r="BQ12" s="48" t="s">
        <v>970</v>
      </c>
      <c r="BR12" s="48" t="s">
        <v>1127</v>
      </c>
      <c r="BS12" s="48"/>
      <c r="BT12" s="50"/>
      <c r="BU12" s="48" t="s">
        <v>948</v>
      </c>
      <c r="BV12" s="48" t="s">
        <v>1128</v>
      </c>
      <c r="BW12" s="48"/>
      <c r="BX12" s="48" t="s">
        <v>1129</v>
      </c>
      <c r="BY12" s="48" t="s">
        <v>614</v>
      </c>
      <c r="BZ12" s="48"/>
      <c r="CA12" s="50"/>
      <c r="CB12" s="48" t="s">
        <v>976</v>
      </c>
      <c r="CC12" s="48" t="s">
        <v>991</v>
      </c>
      <c r="CD12" s="48" t="s">
        <v>982</v>
      </c>
      <c r="CE12" s="48" t="s">
        <v>1000</v>
      </c>
      <c r="CF12" s="48"/>
      <c r="CG12" s="48"/>
      <c r="CH12" s="50"/>
      <c r="CI12" s="48"/>
      <c r="CJ12" s="48" t="s">
        <v>1130</v>
      </c>
      <c r="CK12" s="48"/>
      <c r="CL12" s="48"/>
      <c r="CM12" s="48"/>
      <c r="CN12" s="48" t="s">
        <v>1131</v>
      </c>
    </row>
    <row r="13" spans="1:92">
      <c r="A13" s="49" t="s">
        <v>590</v>
      </c>
      <c r="B13" s="50"/>
      <c r="C13" s="50" t="s">
        <v>745</v>
      </c>
      <c r="D13" s="50" t="s">
        <v>618</v>
      </c>
      <c r="E13" s="50" t="s">
        <v>1132</v>
      </c>
      <c r="F13" s="50" t="s">
        <v>648</v>
      </c>
      <c r="G13" s="50" t="s">
        <v>1133</v>
      </c>
      <c r="H13" s="50" t="s">
        <v>762</v>
      </c>
      <c r="I13" s="50"/>
      <c r="J13" s="50" t="s">
        <v>346</v>
      </c>
      <c r="K13" s="50" t="s">
        <v>744</v>
      </c>
      <c r="L13" s="50" t="s">
        <v>1134</v>
      </c>
      <c r="M13" s="50" t="s">
        <v>754</v>
      </c>
      <c r="N13" s="50" t="s">
        <v>1135</v>
      </c>
      <c r="O13" s="50" t="s">
        <v>901</v>
      </c>
      <c r="P13" s="50"/>
      <c r="Q13" s="50"/>
      <c r="R13" s="50" t="s">
        <v>895</v>
      </c>
      <c r="S13" s="50" t="s">
        <v>903</v>
      </c>
      <c r="T13" s="50" t="s">
        <v>233</v>
      </c>
      <c r="U13" s="50" t="s">
        <v>570</v>
      </c>
      <c r="V13" s="50" t="s">
        <v>432</v>
      </c>
      <c r="W13" s="50"/>
      <c r="X13" s="50" t="s">
        <v>571</v>
      </c>
      <c r="Y13" s="50" t="s">
        <v>909</v>
      </c>
      <c r="Z13" s="50" t="s">
        <v>796</v>
      </c>
      <c r="AA13" s="50" t="s">
        <v>1136</v>
      </c>
      <c r="AB13" s="50" t="s">
        <v>1137</v>
      </c>
      <c r="AC13" s="50"/>
      <c r="AD13" s="50"/>
      <c r="AE13" s="50" t="s">
        <v>1138</v>
      </c>
      <c r="AF13" s="50" t="s">
        <v>1139</v>
      </c>
      <c r="AG13" s="50" t="s">
        <v>1140</v>
      </c>
      <c r="AH13" s="50" t="s">
        <v>577</v>
      </c>
      <c r="AI13" s="50"/>
      <c r="AJ13" s="50"/>
      <c r="AK13" s="50"/>
      <c r="AL13" s="50" t="s">
        <v>1141</v>
      </c>
      <c r="AM13" s="50"/>
      <c r="AN13" s="50" t="s">
        <v>372</v>
      </c>
      <c r="AO13" s="50"/>
      <c r="AP13" s="50" t="s">
        <v>950</v>
      </c>
      <c r="AQ13" s="50" t="s">
        <v>1142</v>
      </c>
      <c r="AR13" s="50"/>
      <c r="AS13" s="50" t="s">
        <v>798</v>
      </c>
      <c r="AT13" s="50" t="s">
        <v>599</v>
      </c>
      <c r="AU13" s="50" t="s">
        <v>1143</v>
      </c>
      <c r="AV13" s="50" t="s">
        <v>359</v>
      </c>
      <c r="AW13" s="50" t="s">
        <v>605</v>
      </c>
      <c r="AX13" s="50"/>
      <c r="AY13" s="50"/>
      <c r="AZ13" s="50" t="s">
        <v>926</v>
      </c>
      <c r="BA13" s="50" t="s">
        <v>1144</v>
      </c>
      <c r="BB13" s="50"/>
      <c r="BC13" s="50" t="s">
        <v>329</v>
      </c>
      <c r="BD13" s="50" t="s">
        <v>964</v>
      </c>
      <c r="BE13" s="50"/>
      <c r="BF13" s="50"/>
      <c r="BG13" s="50" t="s">
        <v>820</v>
      </c>
      <c r="BH13" s="50" t="s">
        <v>611</v>
      </c>
      <c r="BI13" s="50" t="s">
        <v>834</v>
      </c>
      <c r="BJ13" s="50" t="s">
        <v>403</v>
      </c>
      <c r="BK13" s="50"/>
      <c r="BL13" s="50" t="s">
        <v>968</v>
      </c>
      <c r="BM13" s="50"/>
      <c r="BN13" s="50" t="s">
        <v>840</v>
      </c>
      <c r="BO13" s="50"/>
      <c r="BP13" s="50"/>
      <c r="BQ13" s="50" t="s">
        <v>971</v>
      </c>
      <c r="BR13" s="50"/>
      <c r="BS13" s="50"/>
      <c r="BT13" s="50"/>
      <c r="BU13" s="50"/>
      <c r="BV13" s="50" t="s">
        <v>515</v>
      </c>
      <c r="BW13" s="50"/>
      <c r="BX13" s="50" t="s">
        <v>1145</v>
      </c>
      <c r="BY13" s="50" t="s">
        <v>634</v>
      </c>
      <c r="BZ13" s="50"/>
      <c r="CA13" s="50"/>
      <c r="CB13" s="50" t="s">
        <v>1146</v>
      </c>
      <c r="CC13" s="50" t="s">
        <v>992</v>
      </c>
      <c r="CD13" s="50"/>
      <c r="CE13" s="50" t="s">
        <v>1002</v>
      </c>
      <c r="CF13" s="50"/>
      <c r="CG13" s="50"/>
      <c r="CH13" s="50"/>
      <c r="CI13" s="50"/>
      <c r="CJ13" s="50"/>
      <c r="CK13" s="50"/>
      <c r="CL13" s="50"/>
      <c r="CM13" s="50"/>
      <c r="CN13" s="50"/>
    </row>
    <row r="14" spans="1:92">
      <c r="A14" s="47" t="s">
        <v>617</v>
      </c>
      <c r="B14" s="50"/>
      <c r="C14" s="48" t="s">
        <v>875</v>
      </c>
      <c r="D14" s="48" t="s">
        <v>1147</v>
      </c>
      <c r="E14" s="48" t="s">
        <v>1148</v>
      </c>
      <c r="F14" s="48" t="s">
        <v>879</v>
      </c>
      <c r="G14" s="50" t="s">
        <v>763</v>
      </c>
      <c r="H14" s="50" t="s">
        <v>892</v>
      </c>
      <c r="I14" s="50"/>
      <c r="J14" s="48" t="s">
        <v>426</v>
      </c>
      <c r="K14" s="48" t="s">
        <v>876</v>
      </c>
      <c r="L14" s="48" t="s">
        <v>1149</v>
      </c>
      <c r="M14" s="48" t="s">
        <v>620</v>
      </c>
      <c r="N14" s="48" t="s">
        <v>1150</v>
      </c>
      <c r="O14" s="48" t="s">
        <v>1151</v>
      </c>
      <c r="P14" s="50"/>
      <c r="Q14" s="48"/>
      <c r="R14" s="48" t="s">
        <v>1152</v>
      </c>
      <c r="S14" s="48" t="s">
        <v>904</v>
      </c>
      <c r="T14" s="48"/>
      <c r="U14" s="48" t="s">
        <v>916</v>
      </c>
      <c r="V14" s="48"/>
      <c r="W14" s="50"/>
      <c r="X14" s="48" t="s">
        <v>604</v>
      </c>
      <c r="Y14" s="48"/>
      <c r="Z14" s="48" t="s">
        <v>797</v>
      </c>
      <c r="AA14" s="48"/>
      <c r="AB14" s="48"/>
      <c r="AC14" s="48"/>
      <c r="AD14" s="50"/>
      <c r="AE14" s="48" t="s">
        <v>1153</v>
      </c>
      <c r="AF14" s="48" t="s">
        <v>1154</v>
      </c>
      <c r="AG14" s="48"/>
      <c r="AH14" s="48" t="s">
        <v>394</v>
      </c>
      <c r="AI14" s="48"/>
      <c r="AJ14" s="48"/>
      <c r="AK14" s="50"/>
      <c r="AL14" s="48" t="s">
        <v>1155</v>
      </c>
      <c r="AM14" s="48"/>
      <c r="AN14" s="48" t="s">
        <v>467</v>
      </c>
      <c r="AO14" s="48"/>
      <c r="AP14" s="48" t="s">
        <v>1156</v>
      </c>
      <c r="AQ14" s="48" t="s">
        <v>1157</v>
      </c>
      <c r="AR14" s="50"/>
      <c r="AS14" s="48"/>
      <c r="AT14" s="48" t="s">
        <v>622</v>
      </c>
      <c r="AU14" s="48"/>
      <c r="AV14" s="48"/>
      <c r="AW14" s="48" t="s">
        <v>626</v>
      </c>
      <c r="AX14" s="48"/>
      <c r="AY14" s="50"/>
      <c r="AZ14" s="48" t="s">
        <v>466</v>
      </c>
      <c r="BA14" s="48" t="s">
        <v>937</v>
      </c>
      <c r="BB14" s="48"/>
      <c r="BC14" s="48"/>
      <c r="BD14" s="48"/>
      <c r="BE14" s="48"/>
      <c r="BF14" s="50"/>
      <c r="BG14" s="48"/>
      <c r="BH14" s="48" t="s">
        <v>631</v>
      </c>
      <c r="BI14" s="48" t="s">
        <v>615</v>
      </c>
      <c r="BJ14" s="48" t="s">
        <v>1158</v>
      </c>
      <c r="BK14" s="48"/>
      <c r="BL14" s="48"/>
      <c r="BM14" s="50"/>
      <c r="BN14" s="48" t="s">
        <v>945</v>
      </c>
      <c r="BO14" s="48"/>
      <c r="BP14" s="48"/>
      <c r="BQ14" s="48" t="s">
        <v>972</v>
      </c>
      <c r="BR14" s="48"/>
      <c r="BS14" s="48"/>
      <c r="BT14" s="50"/>
      <c r="BU14" s="48"/>
      <c r="BV14" s="48"/>
      <c r="BW14" s="48"/>
      <c r="BX14" s="48" t="s">
        <v>1159</v>
      </c>
      <c r="BY14" s="48" t="s">
        <v>645</v>
      </c>
      <c r="BZ14" s="48"/>
      <c r="CA14" s="50"/>
      <c r="CB14" s="48" t="s">
        <v>1160</v>
      </c>
      <c r="CC14" s="48" t="s">
        <v>1161</v>
      </c>
      <c r="CD14" s="48"/>
      <c r="CE14" s="48"/>
      <c r="CF14" s="48"/>
      <c r="CG14" s="48"/>
      <c r="CH14" s="50"/>
      <c r="CI14" s="48"/>
      <c r="CJ14" s="48"/>
      <c r="CK14" s="48"/>
      <c r="CL14" s="48"/>
      <c r="CM14" s="48"/>
      <c r="CN14" s="48"/>
    </row>
    <row r="15" spans="1:92">
      <c r="A15" s="49" t="s">
        <v>635</v>
      </c>
      <c r="B15" s="50"/>
      <c r="C15" s="50" t="s">
        <v>1162</v>
      </c>
      <c r="D15" s="50" t="s">
        <v>1163</v>
      </c>
      <c r="E15" s="50" t="s">
        <v>1164</v>
      </c>
      <c r="F15" s="50" t="s">
        <v>463</v>
      </c>
      <c r="G15" s="50" t="s">
        <v>641</v>
      </c>
      <c r="H15" s="50" t="s">
        <v>1165</v>
      </c>
      <c r="I15" s="50"/>
      <c r="J15" s="50" t="s">
        <v>1166</v>
      </c>
      <c r="K15" s="50"/>
      <c r="L15" s="50" t="s">
        <v>1167</v>
      </c>
      <c r="M15" s="50" t="s">
        <v>756</v>
      </c>
      <c r="N15" s="50" t="s">
        <v>1168</v>
      </c>
      <c r="O15" s="50" t="s">
        <v>1169</v>
      </c>
      <c r="P15" s="50"/>
      <c r="Q15" s="50"/>
      <c r="R15" s="50" t="s">
        <v>1170</v>
      </c>
      <c r="S15" s="50" t="s">
        <v>905</v>
      </c>
      <c r="T15" s="50"/>
      <c r="U15" s="50" t="s">
        <v>801</v>
      </c>
      <c r="V15" s="50"/>
      <c r="W15" s="50"/>
      <c r="X15" s="50" t="s">
        <v>625</v>
      </c>
      <c r="Y15" s="50"/>
      <c r="Z15" s="50" t="s">
        <v>800</v>
      </c>
      <c r="AA15" s="50"/>
      <c r="AB15" s="50"/>
      <c r="AC15" s="50"/>
      <c r="AD15" s="50"/>
      <c r="AE15" s="50"/>
      <c r="AF15" s="50" t="s">
        <v>1171</v>
      </c>
      <c r="AG15" s="50"/>
      <c r="AH15" s="50" t="s">
        <v>1172</v>
      </c>
      <c r="AI15" s="50"/>
      <c r="AJ15" s="50"/>
      <c r="AK15" s="50"/>
      <c r="AL15" s="50" t="s">
        <v>1173</v>
      </c>
      <c r="AM15" s="50"/>
      <c r="AN15" s="50"/>
      <c r="AO15" s="50"/>
      <c r="AP15" s="50" t="s">
        <v>1174</v>
      </c>
      <c r="AQ15" s="50" t="s">
        <v>941</v>
      </c>
      <c r="AR15" s="50"/>
      <c r="AS15" s="50"/>
      <c r="AT15" s="50" t="s">
        <v>928</v>
      </c>
      <c r="AU15" s="50"/>
      <c r="AV15" s="50"/>
      <c r="AW15" s="50" t="s">
        <v>643</v>
      </c>
      <c r="AX15" s="50"/>
      <c r="AY15" s="50"/>
      <c r="AZ15" s="50"/>
      <c r="BA15" s="50" t="s">
        <v>813</v>
      </c>
      <c r="BB15" s="50"/>
      <c r="BC15" s="50"/>
      <c r="BD15" s="50"/>
      <c r="BE15" s="50"/>
      <c r="BF15" s="50"/>
      <c r="BG15" s="50"/>
      <c r="BH15" s="50" t="s">
        <v>790</v>
      </c>
      <c r="BI15" s="50" t="s">
        <v>955</v>
      </c>
      <c r="BJ15" s="50"/>
      <c r="BK15" s="50"/>
      <c r="BL15" s="50"/>
      <c r="BM15" s="50"/>
      <c r="BN15" s="50" t="s">
        <v>946</v>
      </c>
      <c r="BO15" s="50"/>
      <c r="BP15" s="50"/>
      <c r="BQ15" s="50" t="s">
        <v>973</v>
      </c>
      <c r="BR15" s="50"/>
      <c r="BS15" s="50"/>
      <c r="BT15" s="50"/>
      <c r="BU15" s="50"/>
      <c r="BV15" s="50"/>
      <c r="BW15" s="50"/>
      <c r="BX15" s="50"/>
      <c r="BY15" s="50" t="s">
        <v>974</v>
      </c>
      <c r="BZ15" s="50"/>
      <c r="CA15" s="50"/>
      <c r="CB15" s="50" t="s">
        <v>1175</v>
      </c>
      <c r="CC15" s="50" t="s">
        <v>1176</v>
      </c>
      <c r="CD15" s="50"/>
      <c r="CE15" s="50"/>
      <c r="CF15" s="50"/>
      <c r="CG15" s="50"/>
      <c r="CH15" s="50"/>
      <c r="CI15" s="50"/>
      <c r="CJ15" s="50"/>
      <c r="CK15" s="50"/>
      <c r="CL15" s="50"/>
      <c r="CM15" s="50"/>
      <c r="CN15" s="50"/>
    </row>
    <row r="16" spans="1:92">
      <c r="A16" s="45" t="s">
        <v>647</v>
      </c>
      <c r="B16" s="50"/>
      <c r="C16" s="48" t="s">
        <v>1177</v>
      </c>
      <c r="D16" s="48" t="s">
        <v>1178</v>
      </c>
      <c r="E16" s="48" t="s">
        <v>1179</v>
      </c>
      <c r="F16" s="48" t="s">
        <v>878</v>
      </c>
      <c r="G16" s="50" t="s">
        <v>1180</v>
      </c>
      <c r="H16" s="50" t="s">
        <v>1181</v>
      </c>
      <c r="I16" s="50"/>
      <c r="J16" s="48" t="s">
        <v>1182</v>
      </c>
      <c r="K16" s="48"/>
      <c r="L16" s="48" t="s">
        <v>1183</v>
      </c>
      <c r="M16" s="48" t="s">
        <v>649</v>
      </c>
      <c r="N16" s="48"/>
      <c r="O16" s="48"/>
      <c r="P16" s="55"/>
      <c r="Q16" s="48"/>
      <c r="R16" s="48" t="s">
        <v>1184</v>
      </c>
      <c r="S16" s="48" t="s">
        <v>1185</v>
      </c>
      <c r="T16" s="48"/>
      <c r="U16" s="48" t="s">
        <v>803</v>
      </c>
      <c r="V16" s="48"/>
      <c r="W16" s="55"/>
      <c r="X16" s="48" t="s">
        <v>642</v>
      </c>
      <c r="Y16" s="48"/>
      <c r="Z16" s="48" t="s">
        <v>644</v>
      </c>
      <c r="AA16" s="48"/>
      <c r="AB16" s="48"/>
      <c r="AC16" s="48"/>
      <c r="AD16" s="55"/>
      <c r="AE16" s="48"/>
      <c r="AF16" s="48" t="s">
        <v>1186</v>
      </c>
      <c r="AG16" s="48"/>
      <c r="AH16" s="48" t="s">
        <v>921</v>
      </c>
      <c r="AI16" s="48"/>
      <c r="AJ16" s="48"/>
      <c r="AK16" s="55"/>
      <c r="AL16" s="48"/>
      <c r="AM16" s="48"/>
      <c r="AN16" s="48"/>
      <c r="AO16" s="48"/>
      <c r="AP16" s="48" t="s">
        <v>1187</v>
      </c>
      <c r="AQ16" s="48" t="s">
        <v>1003</v>
      </c>
      <c r="AR16" s="55"/>
      <c r="AS16" s="48"/>
      <c r="AT16" s="48" t="s">
        <v>650</v>
      </c>
      <c r="AU16" s="48"/>
      <c r="AV16" s="48"/>
      <c r="AW16" s="48" t="s">
        <v>651</v>
      </c>
      <c r="AX16" s="48"/>
      <c r="AY16" s="55"/>
      <c r="AZ16" s="48"/>
      <c r="BA16" s="48"/>
      <c r="BB16" s="48"/>
      <c r="BC16" s="48"/>
      <c r="BD16" s="48"/>
      <c r="BE16" s="48"/>
      <c r="BF16" s="55"/>
      <c r="BG16" s="48"/>
      <c r="BH16" s="48" t="s">
        <v>1188</v>
      </c>
      <c r="BI16" s="48" t="s">
        <v>956</v>
      </c>
      <c r="BJ16" s="48"/>
      <c r="BK16" s="48"/>
      <c r="BL16" s="48"/>
      <c r="BM16" s="55"/>
      <c r="BN16" s="48" t="s">
        <v>1189</v>
      </c>
      <c r="BO16" s="48"/>
      <c r="BP16" s="48"/>
      <c r="BQ16" s="48"/>
      <c r="BR16" s="48"/>
      <c r="BS16" s="48"/>
      <c r="BT16" s="55"/>
      <c r="BU16" s="48"/>
      <c r="BV16" s="48"/>
      <c r="BW16" s="48"/>
      <c r="BX16" s="48"/>
      <c r="BY16" s="48" t="s">
        <v>1190</v>
      </c>
      <c r="BZ16" s="48"/>
      <c r="CA16" s="55"/>
      <c r="CB16" s="48" t="s">
        <v>1191</v>
      </c>
      <c r="CC16" s="48"/>
      <c r="CD16" s="48"/>
      <c r="CE16" s="48"/>
      <c r="CF16" s="48"/>
      <c r="CG16" s="48"/>
      <c r="CH16" s="55"/>
      <c r="CI16" s="48"/>
      <c r="CJ16" s="48"/>
      <c r="CK16" s="48"/>
      <c r="CL16" s="48"/>
      <c r="CM16" s="48"/>
      <c r="CN16" s="48"/>
    </row>
  </sheetData>
  <phoneticPr fontId="1"/>
  <pageMargins left="0.7" right="0.7" top="0.75" bottom="0.75" header="0.3" footer="0.3"/>
  <pageSetup paperSize="9" orientation="portrait" r:id="rId1"/>
  <tableParts count="78">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 r:id="rId63"/>
    <tablePart r:id="rId64"/>
    <tablePart r:id="rId65"/>
    <tablePart r:id="rId66"/>
    <tablePart r:id="rId67"/>
    <tablePart r:id="rId68"/>
    <tablePart r:id="rId69"/>
    <tablePart r:id="rId70"/>
    <tablePart r:id="rId71"/>
    <tablePart r:id="rId72"/>
    <tablePart r:id="rId73"/>
    <tablePart r:id="rId74"/>
    <tablePart r:id="rId75"/>
    <tablePart r:id="rId76"/>
    <tablePart r:id="rId77"/>
    <tablePart r:id="rId78"/>
    <tablePart r:id="rId7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C Q N A A B Q S w M E F A A C A A g A y 6 K F V n w G 2 P e l A A A A 9 g A A A B I A H A B D b 2 5 m a W c v U G F j a 2 F n Z S 5 4 b W w g o h g A K K A U A A A A A A A A A A A A A A A A A A A A A A A A A A A A h Y 9 N D o I w G E S v Q r q n f x p D y E d Z u D O S k J g Y t 0 2 t U I V i a B H u 5 s I j e Q U x i r p z O W / e Y u Z + v U E 6 1 F V w 0 a 0 z j U 0 Q w x Q F 2 q p m b 2 y R o M 4 f w g i l A n K p T r L Q w S h b F w 9 u n 6 D S + 3 N M S N / 3 u J / h p i 0 I p 5 S R X b b e q F L X E n 1 k 8 1 8 O j X V e W q W R g O 1 r j O C Y s T m O F h x T I B O E z N i v w M e 9 z / Y H w r K r f N d q c Z T h K g c y R S D v D + I B U E s D B B Q A A g A I A M u i h 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L o o V W n J 4 u F B 0 K A A B m R g A A E w A c A E Z v c m 1 1 b G F z L 1 N l Y 3 R p b 2 4 x L m 0 g o h g A K K A U A A A A A A A A A A A A A A A A A A A A A A A A A A A A 7 V x v T x t H H n 4 f K d 9 h t Z U i k H z E 4 / 9 W 2 5 N y a V / k r k r a J r 2 + Q C h y 8 a a x a m x k L 7 1 E C M n 2 l o J D I m g a o C i 9 X D j I w Z E L J O 3 1 m g Q 4 P s y y i / 0 q X 6 G z s / b O 7 O z O 7 g x 2 X 7 R y V K V k 9 / f n m Z 2 Z 5 / f s z A 5 V Z V w t l E v S V f v / 4 O 2 z Z 8 6 e q d 7 M V Z S 8 d P L g x 9 b / D 3 R t T t c O 9 M a R 9 K 5 U V N S z Z y T 4 R 2 8 c o o u v 4 M X 3 b 4 0 r x Z G L U 5 W K U l I / L V e + + K x c / m J o e H r 0 c m 5 C e V e m o s h j M 6 M X y y U V 2 o 5 F 7 G D G Z t N 8 + F + 9 v q w 3 7 u r 1 f x i P F m D U a 7 n P i s r I t U q u V L 1 R r k x c L B e n J k r X b k 8 q 1 S E n e W R 6 W m 7 X 6 s d H 6 + b q E 3 O t I U c k F V p I + Z y q q I U J Z S Y i T c v m s w 3 j Y N F Y u n e y 9 b x r o C q 3 V H T z Z P k J v A x v v j m Y N 2 a 3 W 1 v 3 M + b K n P F s 9 X j / i f H 1 7 J u D p s f l e H + j t b 7 d q s 1 C L + / N w 0 W z W f N c b t c 2 T n 5 a N 2 b n Y Z r W 3 I 6 x 6 x u Z t D K X X h s v 9 / y s d G 3 d a r 3 2 V G / 8 U 9 e a u v Y f + C Q 8 V s b C p r G w Z s c 6 3 t 8 3 v 1 p s b X 9 n z D 7 x i 2 g 0 9 w I b 5 Y s + x g c / z o c / I d K A p E / M O o r 5 G A X / U d e W 4 D / t Y X X 8 + r W 5 7 O 1 4 r 6 E z / s y V V 3 p 9 9 2 R 5 x 1 j 8 W W / c t 9 P q 9 U W 9 / t i y q X + l 1 5 y R l i v d d g N o 1 1 + a z Q V r t D 0 / Q s i t 5 + r f j S E e 8 G e 9 / p P e u K P X I a o d k R h O h 5 7 W S S T 3 y d p + + + 4 P 9 t C B k f w 6 n G H Z Q x b v e G F a 9 p A l Y K D R l j 1 k S f F b 9 p A l z W / Z Q 5 Y M v 2 U P W b L c l m 8 O 1 n r I A 6 I C p r 3 k A Q K m v e T x k j b b t J c 8 / C Q A e m E B w E 8 D o B c e A P x E A H i Y 4 N K H g b X b l j Q n T / f M 7 5 + a 2 q z x + A W M + U l V q V z 4 H K o m v 4 D m 6 p Y D i K 7 g M 8 M d m f W W D G 8 Z z X s Q F 6 2 4 5 l c l 2 d F c H y s l K N x s w V U d 8 o o z S 3 V x 6 S Z s J b v F E d Z Q n U u B I g l b X 7 c v t x / u t / 7 9 w u t E a i b C y b 5 M O r E k F O H k b 8 I h r Y g Y j m F A + 6 w Z 6 R J g v G 2 M e x w 5 2 5 n w O J 6 u r U l P H K q 9 P J p I j o L r z m 3 A 6 e c 7 w 9 y R y P v B U S m t J E d j O E y M 3 5 W B i Q w W g M l H Q 8 n R O P a N h 9 g z s p M R + L O j A R J N Y N 9 E i D 0 j O x m B P z s a V t E k 9 k 2 G 2 D O y k x H 4 s 6 e Q b w r 7 p k L s G d n J C P z Z 0 8 g 3 j X 3 T I f a M 7 G Q E / u w Z 5 J v B v p k Q e 0 Z 2 M g J / 9 i z y z W L f b L A 9 S 9 m 5 Y / D n R 1 p P B l G C R K J h H v 4 A 3 D E E E A D k T d I Y z Y h 8 Y p C K I Y A A V S N A k B a g K Z B P J l I x B B A g 6 g M E c Y E Q 7 m M I S C q G A A J E f 4 A g L x D C f w x p S c U Q Q I A o E B A E B k I 4 k C E 6 q R h e B F 7 Z S F + C U 8 D R j 6 2 j Q + P O Y 7 x M 8 v f 1 4 / 3 / W d K x K x w v 5 P O 2 a h w K k Z r e P P C S k h u / K R V u S K M 0 h D G Y o D R V L E r q T a U E b x P r e W O S U q w q P i 5 d z E b z T n t t 0 8 l + v L + i 1 3 d J z F e V o j K u d s U u q 4 k R z z I i o W 1 J z U f / 2 0 f y u g U e W 6 l y y F G G 2 q R 0 W Q c T W 2 Q G C k k + s c i W g v A O z + p c H x b k K C 0 Z K A k 9 Q i 9 Q r H n U W K C 4 8 q i n Q D H k U T u B 4 s W j T g L F h k d N B I o D T / U P L O a e a h 1 Y e r 2 l N b h Q e g t h c F n z l q 3 g I u Q t M s E l w 1 s S g g n e S + D B d O z D i C z e 1 R u b a K L M 6 Z q m N / b s P R i H g C + V 8 s q t D g u z y M 9 i L 7 Q p c 7 k M E w P 0 3 6 W S m k q M W P s r 3 b T H L / + l 1 1 + Z D 4 / 0 + r z e a G L 6 x u s E 5 U p e q T C 4 0 w s T k i i R N p h Q f S r T g G M H H D v g 2 A H H n p p j H U L 1 L m m C 4 A 1 n F h V a K 6 F c S 6 8 n h 7 t 6 / Z 6 5 + N A V o L Z J c O l k M T e u / D V X n F J 8 l l x B R I a q W d Z r k O Y 6 p p W u z z W Y K e L Z l v Z j p 8 H c H c z d 3 / r c Z c 0 k 4 D + V W O Y R + c 3 B E p x R 0 f D 5 1 N 2 i C E M Q E 0 M A L A j f Q A i g f x D i Y h B i F o T 7 / Y W Q E I M Q t y B 8 C y H E + w c h K Q Y h Y U F 4 A C E k + g c h J Q Y h a U F Y h h C S / Y O Q F o O Q s i C s Q A i p / k H I i E F I W x B W I Y R 0 / y B k x S B k L A j f Q Q i Z / k E A U T E M W Q v D G s S Q 7 S M G Q X o E U Q s E F A 3 y H / o I Q p Q h O 6 o n H I H A 6 9 4 p 3 9 B m h s + e K Z T C 2 k d + P P m W b N c y X d u B L 2 + 6 N i 8 N x Y Z l 1 j e U 1 E e S p 1 u 9 J L 6 L D H z T H u j A g Q 7 8 r e t A z 2 r T U 2 u W N Y 7 g W 5 j P f k T A S p g z 9 q 1 H h / Y g R l 3 T Y e y c f P 7 8 e f n c K H O S j H F g A j 6 g A s z J W R b D u M i J h 3 G x p i M P r p g Y L k B O 6 D g G R s 5 x D I w 1 8 3 m A x c W A x U j u S G B g J J 1 g Y C y S 4 Q G W E A M W J 2 k q i Y G R z I W B s f i M B 1 h S D F i C Z M Q U B k a S J A b G o k 4 e Y C k x Y E m S f N M Y G M n H G B i L p X m A p c W A p U i e z 2 B g J P V j Y K y C w A M s I w Y s T Z a U L A Z G V h k M j F V 7 e I B l x Y B l y O K F a p m N z F 3 Q H G j s O s d F s V E x c F m y U g L M / u 7 q i c E x i y o X O M E C A A U 4 U Z c B r g H u W o 3 R M U s 4 F z r R M g B I F Q B w I X A r A 4 y O K R i 4 0 A n W A h A j N Q f A 1 c C t Q z A 6 p j z h Q i d Y E E C c V D g A l w S 3 6 s H o m G J o r G 8 7 d W R r B u 8 O g 3 e H 3 + e 7 A y 3 2 3 R L b r W v d Y t K t 4 N y y y a 1 V 3 A L B X Z W p U k g V H 4 r t K X q l + M x F I H h f i / G W A x j r B e x t L T 4 K + F 0 + R F 1 7 o G v f W x 8 t a P O t r Y 3 g 9 Z d P S p O F L 8 v q F f U m Z l d m L 6 D z p q z n O m M t P 7 1 4 Z N a 2 0 E J U b V N 2 e v X u a 2 N + D g 5 j a 0 9 + 8 W e 9 D t k a d t c C D I k C f 2 0 0 f 8 A d P F k s d P p 3 i K c l n V w R C T m q S s W O Y C 2 w / e n 2 e 0 q x M F G A F 4 d Q L Y p I H 0 2 V V e W q e h s m u l j 9 c h g d E K h t j o A O 5 J E Y M R Y 5 U A N f 2 D y e 5 M M K Q X 6 d g R u 5 d 6 D b P x P o T 3 l U h q f N 1 p 4 x m d w e g X B E 4 N 1 i 4 f 3 p s M 8 t p 3 E / U Y d s U a e d 4 r Q Q 4 D 8 u B M j 0 s k P O s g u A 7 F 7 l I W Y j D L S B v o Q 5 s t Y 2 u 3 F b 6 3 c p U v u 4 / L e w B + F o / K F R B 8 a Y 9 M 4 f 7 a 9 L c 6 W 8 R F 2 X Z d + r 1 j b 8 M E b 4 C C 2 6 v i T 0 1 J 7 e 2 N a 1 H X P 5 u Q P y s l J V l f y f y w V r X j L b 5 K I I + I D M r Q V z f q m 1 v t 2 e v X d y u E v f l q n 7 s H 1 W h r 8 U S v m R D 5 Q b 6 p U p O A W I D n 2 x 3 F 5 Z c P L R 0 X G X v n 9 r E r Y b / e x w S V A r f Z F M y 2 1 t G 3 W t t q J r z + z P w N A Q Q B Y 2 B 9 o / 2 5 8 d d Q 4 7 i T q F V b 8 Y o / q F P w 9 Y B 5 3 Z 6 R q 6 T A y + F d U 1 V s s V l V k h Y u j 3 G Z C B I 9 I V S 7 i P X K i O K 6 V 8 o f T 5 j G + d c o 3 y b q o P r c r k X + P R S P u g U F V H 3 o N / F U r j b L t R E g 9 8 4 5 B o g M R j I f Z I W O j I H R L q c Z / y 1 0 v Q n d b v X y + B h i N 9 9 t M 1 N q n D m 3 i g U r 9 q A p d + / L E l 8 + v 6 s A V t 7 6 l M d 8 / g 9 Q z Y A v g y a b X j 3 G g X H L w A z e R f Z e G a R B H z R U E + P 3 j R 9 T h 5 M Q a d P g h Z w K Y G s H P u w A X L f e b A 9 W S 7 h w 5 c D f 0 V T h x w M C E p J x m s K K o l m F s l X m 4 i V Q O e + j 4 Z 3 / 4 F U E s B A i 0 A F A A C A A g A y 6 K F V n w G 2 P e l A A A A 9 g A A A B I A A A A A A A A A A A A A A A A A A A A A A E N v b m Z p Z y 9 Q Y W N r Y W d l L n h t b F B L A Q I t A B Q A A g A I A M u i h V Y P y u m r p A A A A O k A A A A T A A A A A A A A A A A A A A A A A P E A A A B b Q 2 9 u d G V u d F 9 U e X B l c 1 0 u e G 1 s U E s B A i 0 A F A A C A A g A y 6 K F V p y e L h Q d C g A A Z k Y A A B M A A A A A A A A A A A A A A A A A 4 g E A A E Z v c m 1 1 b G F z L 1 N l Y 3 R p b 2 4 x L m 1 Q S w U G A A A A A A M A A w D C A A A A T A w 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k K M A A A A A A A B u o 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J U U 3 J T k 0 J U I z J U U 4 J U J F J U J D J U U z J T g z J T g 3 J U U z J T g z J U J D J U U z J T g y J U J G 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R X h j Z X B 0 a W 9 u I i A v P j x F b n R y e S B U e X B l P S J O Y W 1 l V X B k Y X R l Z E F m d G V y R m l s b C I g V m F s d W U 9 I m w w I i A v P j x F b n R y e S B U e X B l P S J O Y X Z p Z 2 F 0 a W 9 u U 3 R l c E 5 h b W U i I F Z h b H V l P S J z 4 4 O K 4 4 O T 4 4 K y 4 4 O 8 4 4 K 3 4 4 O n 4 4 O z I i A v P j x F b n R y e S B U e X B l P S J G a W x s Z W R D b 2 1 w b G V 0 Z V J l c 3 V s d F R v V 2 9 y a 3 N o Z W V 0 I i B W Y W x 1 Z T 0 i b D E i I C 8 + P E V u d H J 5 I F R 5 c G U 9 I k Z p b G x F c n J v c k N v Z G U i I F Z h b H V l P S J z V W 5 r b m 9 3 b i I g L z 4 8 R W 5 0 c n k g V H l w Z T 0 i U X V l c n l J R C I g V m F s d W U 9 I n N m M 2 V l M D A y N i 0 x Z m Z i L T R m Z m Y t Y j c 3 M C 0 1 M T Y 5 N z N k N T Q z O W M i I C 8 + P E V u d H J 5 I F R 5 c G U 9 I k Z p b G x T d G F 0 d X M i I F Z h b H V l P S J z Q 2 9 t c G x l d G U i I C 8 + P E V u d H J 5 I F R 5 c G U 9 I k F k Z G V k V G 9 E Y X R h T W 9 k Z W w i I F Z h b H V l P S J s M C I g L z 4 8 R W 5 0 c n k g V H l w Z T 0 i R m l s b E x h c 3 R V c G R h d G V k I i B W Y W x 1 Z T 0 i Z D I w M j M t M D Q t M D V U M T E 6 M j A 6 M z A u N T g 3 N D E y O V o i I C 8 + P E V u d H J 5 I F R 5 c G U 9 I l J l b G F 0 a W 9 u c 2 h p c E l u Z m 9 D b 2 5 0 Y W l u Z X I i I F Z h b H V l P S J z e y Z x d W 9 0 O 2 N v b H V t b k N v d W 5 0 J n F 1 b 3 Q 7 O j Q 3 L C Z x d W 9 0 O 2 t l e U N v b H V t b k 5 h b W V z J n F 1 b 3 Q 7 O l t d L C Z x d W 9 0 O 3 F 1 Z X J 5 U m V s Y X R p b 2 5 z a G l w c y Z x d W 9 0 O z p b X S w m c X V v d D t j b 2 x 1 b W 5 J Z G V u d G l 0 a W V z J n F 1 b 3 Q 7 O l s m c X V v d D t T Z W N 0 a W 9 u M S / n l L P o v r z j g 4 f j g 7 z j g r 8 v 6 L + 9 5 Y q g 4 4 G V 4 4 K M 4 4 G f 4 4 K k 4 4 O z 4 4 O H 4 4 O D 4 4 K v 4 4 K 5 L n v n l L P o v r x O b y w 0 N n 0 m c X V v d D s s J n F 1 b 3 Q 7 U 2 V j d G l v b j E v 5 5 S z 6 L 6 8 4 4 O H 4 4 O 8 4 4 K / L + i / v e W K o O O B l e O C j O O B n + O C p O O D s + O D h + O D g + O C r + O C u S 5 7 5 q 2 j 5 b y P 5 Z C N 5 6 e w L D B 9 J n F 1 b 3 Q 7 L C Z x d W 9 0 O 1 N l Y 3 R p b 2 4 x L + e U s + i + v O O D h + O D v O O C v y / o v 7 3 l i q D j g Z X j g o z j g Z / j g q T j g 7 P j g 4 f j g 4 P j g q / j g r k u e + e V p e e n s O W Q j S w x f S Z x d W 9 0 O y w m c X V v d D t T Z W N 0 a W 9 u M S / n l L P o v r z j g 4 f j g 7 z j g r 8 v 5 a S J 5 p u 0 4 4 G V 4 4 K M 4 4 G f 5 Z 6 L M S 5 7 5 p e n 4 4 O B 4 4 O 8 4 4 O g 5 Z C N L D N 9 J n F 1 b 3 Q 7 L C Z x d W 9 0 O 1 N l Y 3 R p b 2 4 x L + e U s + i + v O O D h + O D v O O C v y / n v a 7 j g Y 3 m j 5 v j g Y j j g o n j g o z j g Z / l g K Q u e + S 7 o + i h q O i A h e W Q j S w 0 f S Z x d W 9 0 O y w m c X V v d D t T Z W N 0 a W 9 u M S / n l L P o v r z j g 4 f j g 7 z j g r 8 v 5 7 2 u 4 4 G N 5 o + b 4 4 G I 4 4 K J 4 4 K M 4 4 G f 5 Y C k M T E u e + S 7 o + i h q O i A h e S 9 j + a J g C w 1 f S Z x d W 9 0 O y w m c X V v d D t T Z W N 0 a W 9 u M S / n l L P o v r z j g 4 f j g 7 z j g r 8 v 5 7 2 u 4 4 G N 5 o + b 4 4 G I 4 4 K J 4 4 K M 4 4 G f 5 Y C k M T I u e + S 7 o + i h q O i A h V / o h 6 r l r o X p m 7 v o q b E s N n 0 m c X V v d D s s J n F 1 b 3 Q 7 U 2 V j d G l v b j E v 5 5 S z 6 L 6 8 4 4 O H 4 4 O 8 4 4 K / L + e 9 r u O B j e a P m + O B i O O C i e O C j O O B n + W A p D E y L n v k u 6 P o o a j o g I V f 5 p C 6 5 b i v 6 Z u 7 6 K m x L D d 9 J n F 1 b 3 Q 7 L C Z x d W 9 0 O 1 N l Y 3 R p b 2 4 x L + e U s + i + v O O D h + O D v O O C v y / o v 7 3 l i q D j g Z X j g o z j g Z / j g q T j g 7 P j g 4 f j g 4 P j g q / j g r k u e + S 7 o + i h q O i A h V / j g 6 H j g 7 z j g 6 v j g q L j g 4 n j g 6 z j g r k s N n 0 m c X V v d D s s J n F 1 b 3 Q 7 U 2 V j d G l v b j E v 5 5 S z 6 L 6 8 4 4 O H 4 4 O 8 4 4 K / L + i / v e W K o O O B l e O C j O O B n + O C p O O D s + O D h + O D g + O C r + O C u S 5 7 5 L u j 6 K G o 6 I C F X + W L p O W L m e W F i C w 3 f S Z x d W 9 0 O y w m c X V v d D t T Z W N 0 a W 9 u M S / n l L P o v r z j g 4 f j g 7 z j g r 8 v 5 7 2 u 4 4 G N 5 o + b 4 4 G I 4 4 K J 4 4 K M 4 4 G f 5 Y C k L n v l i a / k u 6 P o o a j o g I X l k I 0 s M T B 9 J n F 1 b 3 Q 7 L C Z x d W 9 0 O 1 N l Y 3 R p b 2 4 x L + e U s + i + v O O D h + O D v O O C v y / n v a 7 j g Y 3 m j 5 v j g Y j j g o n j g o z j g Z / l g K Q x M i 5 7 5 Y m v 5 L u j 6 K G o 6 I C F X + i H q u W u h e m b u + i p s S w x M X 0 m c X V v d D s s J n F 1 b 3 Q 7 U 2 V j d G l v b j E v 5 5 S z 6 L 6 8 4 4 O H 4 4 O 8 4 4 K / L + e 9 r u O B j e a P m + O B i O O C i e O C j O O B n + W A p D E y L n v l i a / k u 6 P o o a j o g I V f 5 p C 6 5 b i v 6 Z u 7 6 K m x L D E y f S Z x d W 9 0 O y w m c X V v d D t T Z W N 0 a W 9 u M S / n l L P o v r z j g 4 f j g 7 z j g r 8 v 6 L + 9 5 Y q g 4 4 G V 4 4 K M 4 4 G f 4 4 K k 4 4 O z 4 4 O H 4 4 O D 4 4 K v 4 4 K 5 L n v l i a / k u 6 P o o a j o g I V f 4 4 O h 4 4 O 8 4 4 O r 4 4 K i 4 4 O J 4 4 O s 4 4 K 5 L D E x f S Z x d W 9 0 O y w m c X V v d D t T Z W N 0 a W 9 u M S / n l L P o v r z j g 4 f j g 7 z j g r 8 v 6 L + 9 5 Y q g 4 4 G V 4 4 K M 4 4 G f 4 4 K k 4 4 O z 4 4 O H 4 4 O D 4 4 K v 4 4 K 5 L n v l i a / k u 6 P o o a j o g I V f 5 Y u k 5 Y u Z 5 Y W I L D E y f S Z x d W 9 0 O y w m c X V v d D t T Z W N 0 a W 9 u M S / n l L P o v r z j g 4 f j g 7 z j g r 8 v 6 L + 9 5 Y q g 4 4 G V 4 4 K M 4 4 G f 4 4 K k 4 4 O z 4 4 O H 4 4 O D 4 4 K v 4 4 K 5 L n v j g 4 H j g 7 z j g 6 D j g 6 H j g 7 P j g 5 D j g 7 z l p I n m m 7 T k u r r m l b A s M T N 9 J n F 1 b 3 Q 7 L C Z x d W 9 0 O 1 N l Y 3 R p b 2 4 x L + e U s + i + v O O D h + O D v O O C v y / o v 7 3 l i q D j g Z X j g o z j g Z / j g q T j g 7 P j g 4 f j g 4 P j g q / j g r k u e + O D o e O D s + O D k O O D v O W k i e a b t O O B l e O C j O O B n + a W u e O B r u e V q u W P t + O C k u i o m O W F p e O B j + O B o O O B l e O B h O O A g i w x N H 0 m c X V v d D s s J n F 1 b 3 Q 7 U 2 V j d G l v b j E v 5 5 S z 6 L 6 8 4 4 O H 4 4 O 8 4 4 K / L + e 9 r u O B j e a P m + O B i O O C i e O C j O O B n + W A p C 5 7 M D F f 6 Y G 4 5 o m L 5 Z C N M S w x N 3 0 m c X V v d D s s J n F 1 b 3 Q 7 U 2 V j d G l v b j E v 5 5 S z 6 L 6 8 4 4 O H 4 4 O 8 4 4 K / L + e 9 r u O B j e a P m + O B i O O C i e O C j O O B n + W A p C 5 7 M D F f 6 Y G 4 5 o m L 5 Z C N M e O B t e O C i u O B j O O B q i w x O H 0 m c X V v d D s s J n F 1 b 3 Q 7 U 2 V j d G l v b j E v 5 5 S z 6 L 6 8 4 4 O H 4 4 O 8 4 4 K / L + e 9 r u O B j e a P m + O B i O O C i e O C j O O B n + W A p C 5 7 M D J f 6 Y G 4 5 o m L 5 Z C N M i w x O X 0 m c X V v d D s s J n F 1 b 3 Q 7 U 2 V j d G l v b j E v 5 5 S z 6 L 6 8 4 4 O H 4 4 O 8 4 4 K / L + e 9 r u O B j e a P m + O B i O O C i e O C j O O B n + W A p C 5 7 M D J f 6 Y G 4 5 o m L 5 Z C N M u O B t e O C i u O B j O O B q i w y M H 0 m c X V v d D s s J n F 1 b 3 Q 7 U 2 V j d G l v b j E v 5 5 S z 6 L 6 8 4 4 O H 4 4 O 8 4 4 K / L + e 9 r u O B j e a P m + O B i O O C i e O C j O O B n + W A p C 5 7 M D N f 6 Y G 4 5 o m L 5 Z C N M y w y M X 0 m c X V v d D s s J n F 1 b 3 Q 7 U 2 V j d G l v b j E v 5 5 S z 6 L 6 8 4 4 O H 4 4 O 8 4 4 K / L + e 9 r u O B j e a P m + O B i O O C i e O C j O O B n + W A p C 5 7 M D N f 6 Y G 4 5 o m L 5 Z C N M + O B t e O C i u O B j O O B q i w y M n 0 m c X V v d D s s J n F 1 b 3 Q 7 U 2 V j d G l v b j E v 5 5 S z 6 L 6 8 4 4 O H 4 4 O 8 4 4 K / L + e 9 r u O B j e a P m + O B i O O C i e O C j O O B n + W A p C 5 7 M D R f 6 Y G 4 5 o m L 5 Z C N N C w y M 3 0 m c X V v d D s s J n F 1 b 3 Q 7 U 2 V j d G l v b j E v 5 5 S z 6 L 6 8 4 4 O H 4 4 O 8 4 4 K / L + e 9 r u O B j e a P m + O B i O O C i e O C j O O B n + W A p C 5 7 M D R f 6 Y G 4 5 o m L 5 Z C N N O O B t e O C i u O B j O O B q i w y N H 0 m c X V v d D s s J n F 1 b 3 Q 7 U 2 V j d G l v b j E v 5 5 S z 6 L 6 8 4 4 O H 4 4 O 8 4 4 K / L + e 9 r u O B j e a P m + O B i O O C i e O C j O O B n + W A p C 5 7 M D V f 6 Y G 4 5 o m L 5 Z C N N S w y N X 0 m c X V v d D s s J n F 1 b 3 Q 7 U 2 V j d G l v b j E v 5 5 S z 6 L 6 8 4 4 O H 4 4 O 8 4 4 K / L + e 9 r u O B j e a P m + O B i O O C i e O C j O O B n + W A p C 5 7 M D V f 6 Y G 4 5 o m L 5 Z C N N e O B t e O C i u O B j O O B q i w y N n 0 m c X V v d D s s J n F 1 b 3 Q 7 U 2 V j d G l v b j E v 5 5 S z 6 L 6 8 4 4 O H 4 4 O 8 4 4 K / L + e 9 r u O B j e a P m + O B i O O C i e O C j O O B n + W A p C 5 7 M D Z f 6 Y G 4 5 o m L 5 Z C N N i w y N 3 0 m c X V v d D s s J n F 1 b 3 Q 7 U 2 V j d G l v b j E v 5 5 S z 6 L 6 8 4 4 O H 4 4 O 8 4 4 K / L + e 9 r u O B j e a P m + O B i O O C i e O C j O O B n + W A p C 5 7 M D Z f 6 Y G 4 5 o m L 5 Z C N N u O B t e O C i u O B j O O B q i w y O H 0 m c X V v d D s s J n F 1 b 3 Q 7 U 2 V j d G l v b j E v 5 5 S z 6 L 6 8 4 4 O H 4 4 O 8 4 4 K / L + e 9 r u O B j e a P m + O B i O O C i e O C j O O B n + W A p C 5 7 M D d f 6 Y G 4 5 o m L 5 Z C N N y w y O X 0 m c X V v d D s s J n F 1 b 3 Q 7 U 2 V j d G l v b j E v 5 5 S z 6 L 6 8 4 4 O H 4 4 O 8 4 4 K / L + e 9 r u O B j e a P m + O B i O O C i e O C j O O B n + W A p C 5 7 M D d f 6 Y G 4 5 o m L 5 Z C N N + O B t e O C i u O B j O O B q i w z M H 0 m c X V v d D s s J n F 1 b 3 Q 7 U 2 V j d G l v b j E v 5 5 S z 6 L 6 8 4 4 O H 4 4 O 8 4 4 K / L + e 9 r u O B j e a P m + O B i O O C i e O C j O O B n + W A p C 5 7 M D h f 6 Y G 4 5 o m L 5 Z C N O C w z M X 0 m c X V v d D s s J n F 1 b 3 Q 7 U 2 V j d G l v b j E v 5 5 S z 6 L 6 8 4 4 O H 4 4 O 8 4 4 K / L + e 9 r u O B j e a P m + O B i O O C i e O C j O O B n + W A p C 5 7 M D h f 6 Y G 4 5 o m L 5 Z C N O O O B t e O C i u O B j O O B q i w z M n 0 m c X V v d D s s J n F 1 b 3 Q 7 U 2 V j d G l v b j E v 5 5 S z 6 L 6 8 4 4 O H 4 4 O 8 4 4 K / L + e 9 r u O B j e a P m + O B i O O C i e O C j O O B n + W A p C 5 7 M D l f 6 Y G 4 5 o m L 5 Z C N O S w z M 3 0 m c X V v d D s s J n F 1 b 3 Q 7 U 2 V j d G l v b j E v 5 5 S z 6 L 6 8 4 4 O H 4 4 O 8 4 4 K / L + e 9 r u O B j e a P m + O B i O O C i e O C j O O B n + W A p C 5 7 M D l f 6 Y G 4 5 o m L 5 Z C N O e O B t e O C i u O B j O O B q i w z N H 0 m c X V v d D s s J n F 1 b 3 Q 7 U 2 V j d G l v b j E v 5 5 S z 6 L 6 8 4 4 O H 4 4 O 8 4 4 K / L + e 9 r u O B j e a P m + O B i O O C i e O C j O O B n + W A p C 5 7 M T B f 6 Y G 4 5 o m L 5 Z C N M T A s M z V 9 J n F 1 b 3 Q 7 L C Z x d W 9 0 O 1 N l Y 3 R p b 2 4 x L + e U s + i + v O O D h + O D v O O C v y / n v a 7 j g Y 3 m j 5 v j g Y j j g o n j g o z j g Z / l g K Q u e z E w X + m B u O a J i + W Q j T E w 4 4 G 1 4 4 K K 4 4 G M 4 4 G q L D M 2 f S Z x d W 9 0 O y w m c X V v d D t T Z W N 0 a W 9 u M S / n l L P o v r z j g 4 f j g 7 z j g r 8 v 5 7 2 u 4 4 G N 5 o + b 4 4 G I 4 4 K J 4 4 K M 4 4 G f 5 Y C k L n s x M V / p g b j m i Y v l k I 0 x M S w z N 3 0 m c X V v d D s s J n F 1 b 3 Q 7 U 2 V j d G l v b j E v 5 5 S z 6 L 6 8 4 4 O H 4 4 O 8 4 4 K / L + e 9 r u O B j e a P m + O B i O O C i e O C j O O B n + W A p C 5 7 M T F f 6 Y G 4 5 o m L 5 Z C N M T H j g b X j g o r j g Y z j g a o s M z h 9 J n F 1 b 3 Q 7 L C Z x d W 9 0 O 1 N l Y 3 R p b 2 4 x L + e U s + i + v O O D h + O D v O O C v y / n v a 7 j g Y 3 m j 5 v j g Y j j g o n j g o z j g Z / l g K Q u e z E y X + m B u O a J i + W Q j T E y L D M 5 f S Z x d W 9 0 O y w m c X V v d D t T Z W N 0 a W 9 u M S / n l L P o v r z j g 4 f j g 7 z j g r 8 v 5 7 2 u 4 4 G N 5 o + b 4 4 G I 4 4 K J 4 4 K M 4 4 G f 5 Y C k L n s x M l / p g b j m i Y v l k I 0 x M u O B t e O C i u O B j O O B q i w 0 M H 0 m c X V v d D s s J n F 1 b 3 Q 7 U 2 V j d G l v b j E v 5 5 S z 6 L 6 8 4 4 O H 4 4 O 8 4 4 K / L + e 9 r u O B j e a P m + O B i O O C i e O C j O O B n + W A p C 5 7 M T N f 6 Y G 4 5 o m L 5 Z C N M T M s N D F 9 J n F 1 b 3 Q 7 L C Z x d W 9 0 O 1 N l Y 3 R p b 2 4 x L + e U s + i + v O O D h + O D v O O C v y / n v a 7 j g Y 3 m j 5 v j g Y j j g o n j g o z j g Z / l g K Q u e z E z X + m B u O a J i + W Q j T E z 4 4 G 1 4 4 K K 4 4 G M 4 4 G q L D Q y f S Z x d W 9 0 O y w m c X V v d D t T Z W N 0 a W 9 u M S / n l L P o v r z j g 4 f j g 7 z j g r 8 v 5 7 2 u 4 4 G N 5 o + b 4 4 G I 4 4 K J 4 4 K M 4 4 G f 5 Y C k L n s x N F / p g b j m i Y v l k I 0 x N C w 0 M 3 0 m c X V v d D s s J n F 1 b 3 Q 7 U 2 V j d G l v b j E v 5 5 S z 6 L 6 8 4 4 O H 4 4 O 8 4 4 K / L + e 9 r u O B j e a P m + O B i O O C i e O C j O O B n + W A p C 5 7 M T R f 6 Y G 4 5 o m L 5 Z C N M T T j g b X j g o r j g Y z j g a o s N D R 9 J n F 1 b 3 Q 7 L C Z x d W 9 0 O 1 N l Y 3 R p b 2 4 x L + e U s + i + v O O D h + O D v O O C v y / n v a 7 j g Y 3 m j 5 v j g Y j j g o n j g o z j g Z / l g K Q u e z E 1 X + m B u O a J i + W Q j T E 1 L D Q 1 f S Z x d W 9 0 O y w m c X V v d D t T Z W N 0 a W 9 u M S / n l L P o v r z j g 4 f j g 7 z j g r 8 v 5 7 2 u 4 4 G N 5 o + b 4 4 G I 4 4 K J 4 4 K M 4 4 G f 5 Y C k L n s x N V / p g b j m i Y v l k I 0 x N e O B t e O C i u O B j O O B q i w 0 N n 0 m c X V v d D t d L C Z x d W 9 0 O 0 N v b H V t b k N v d W 5 0 J n F 1 b 3 Q 7 O j Q 3 L C Z x d W 9 0 O 0 t l e U N v b H V t b k 5 h b W V z J n F 1 b 3 Q 7 O l t d L C Z x d W 9 0 O 0 N v b H V t b k l k Z W 5 0 a X R p Z X M m c X V v d D s 6 W y Z x d W 9 0 O 1 N l Y 3 R p b 2 4 x L + e U s + i + v O O D h + O D v O O C v y / o v 7 3 l i q D j g Z X j g o z j g Z / j g q T j g 7 P j g 4 f j g 4 P j g q / j g r k u e + e U s + i + v E 5 v L D Q 2 f S Z x d W 9 0 O y w m c X V v d D t T Z W N 0 a W 9 u M S / n l L P o v r z j g 4 f j g 7 z j g r 8 v 6 L + 9 5 Y q g 4 4 G V 4 4 K M 4 4 G f 4 4 K k 4 4 O z 4 4 O H 4 4 O D 4 4 K v 4 4 K 5 L n v m r a P l v I / l k I 3 n p 7 A s M H 0 m c X V v d D s s J n F 1 b 3 Q 7 U 2 V j d G l v b j E v 5 5 S z 6 L 6 8 4 4 O H 4 4 O 8 4 4 K / L + i / v e W K o O O B l e O C j O O B n + O C p O O D s + O D h + O D g + O C r + O C u S 5 7 5 5 W l 5 6 e w 5 Z C N L D F 9 J n F 1 b 3 Q 7 L C Z x d W 9 0 O 1 N l Y 3 R p b 2 4 x L + e U s + i + v O O D h + O D v O O C v y / l p I n m m 7 T j g Z X j g o z j g Z / l n o s x L n v m l 6 f j g 4 H j g 7 z j g 6 D l k I 0 s M 3 0 m c X V v d D s s J n F 1 b 3 Q 7 U 2 V j d G l v b j E v 5 5 S z 6 L 6 8 4 4 O H 4 4 O 8 4 4 K / L + e 9 r u O B j e a P m + O B i O O C i e O C j O O B n + W A p C 5 7 5 L u j 6 K G o 6 I C F 5 Z C N L D R 9 J n F 1 b 3 Q 7 L C Z x d W 9 0 O 1 N l Y 3 R p b 2 4 x L + e U s + i + v O O D h + O D v O O C v y / n v a 7 j g Y 3 m j 5 v j g Y j j g o n j g o z j g Z / l g K Q x M S 5 7 5 L u j 6 K G o 6 I C F 5 L 2 P 5 o m A L D V 9 J n F 1 b 3 Q 7 L C Z x d W 9 0 O 1 N l Y 3 R p b 2 4 x L + e U s + i + v O O D h + O D v O O C v y / n v a 7 j g Y 3 m j 5 v j g Y j j g o n j g o z j g Z / l g K Q x M i 5 7 5 L u j 6 K G o 6 I C F X + i H q u W u h e m b u + i p s S w 2 f S Z x d W 9 0 O y w m c X V v d D t T Z W N 0 a W 9 u M S / n l L P o v r z j g 4 f j g 7 z j g r 8 v 5 7 2 u 4 4 G N 5 o + b 4 4 G I 4 4 K J 4 4 K M 4 4 G f 5 Y C k M T I u e + S 7 o + i h q O i A h V / m k L r l u K / p m 7 v o q b E s N 3 0 m c X V v d D s s J n F 1 b 3 Q 7 U 2 V j d G l v b j E v 5 5 S z 6 L 6 8 4 4 O H 4 4 O 8 4 4 K / L + i / v e W K o O O B l e O C j O O B n + O C p O O D s + O D h + O D g + O C r + O C u S 5 7 5 L u j 6 K G o 6 I C F X + O D o e O D v O O D q + O C o u O D i e O D r O O C u S w 2 f S Z x d W 9 0 O y w m c X V v d D t T Z W N 0 a W 9 u M S / n l L P o v r z j g 4 f j g 7 z j g r 8 v 6 L + 9 5 Y q g 4 4 G V 4 4 K M 4 4 G f 4 4 K k 4 4 O z 4 4 O H 4 4 O D 4 4 K v 4 4 K 5 L n v k u 6 P o o a j o g I V f 5 Y u k 5 Y u Z 5 Y W I L D d 9 J n F 1 b 3 Q 7 L C Z x d W 9 0 O 1 N l Y 3 R p b 2 4 x L + e U s + i + v O O D h + O D v O O C v y / n v a 7 j g Y 3 m j 5 v j g Y j j g o n j g o z j g Z / l g K Q u e + W J r + S 7 o + i h q O i A h e W Q j S w x M H 0 m c X V v d D s s J n F 1 b 3 Q 7 U 2 V j d G l v b j E v 5 5 S z 6 L 6 8 4 4 O H 4 4 O 8 4 4 K / L + e 9 r u O B j e a P m + O B i O O C i e O C j O O B n + W A p D E y L n v l i a / k u 6 P o o a j o g I V f 6 I e q 5 a 6 F 6 Z u 7 6 K m x L D E x f S Z x d W 9 0 O y w m c X V v d D t T Z W N 0 a W 9 u M S / n l L P o v r z j g 4 f j g 7 z j g r 8 v 5 7 2 u 4 4 G N 5 o + b 4 4 G I 4 4 K J 4 4 K M 4 4 G f 5 Y C k M T I u e + W J r + S 7 o + i h q O i A h V / m k L r l u K / p m 7 v o q b E s M T J 9 J n F 1 b 3 Q 7 L C Z x d W 9 0 O 1 N l Y 3 R p b 2 4 x L + e U s + i + v O O D h + O D v O O C v y / o v 7 3 l i q D j g Z X j g o z j g Z / j g q T j g 7 P j g 4 f j g 4 P j g q / j g r k u e + W J r + S 7 o + i h q O i A h V / j g 6 H j g 7 z j g 6 v j g q L j g 4 n j g 6 z j g r k s M T F 9 J n F 1 b 3 Q 7 L C Z x d W 9 0 O 1 N l Y 3 R p b 2 4 x L + e U s + i + v O O D h + O D v O O C v y / o v 7 3 l i q D j g Z X j g o z j g Z / j g q T j g 7 P j g 4 f j g 4 P j g q / j g r k u e + W J r + S 7 o + i h q O i A h V / l i 6 T l i 5 n l h Y g s M T J 9 J n F 1 b 3 Q 7 L C Z x d W 9 0 O 1 N l Y 3 R p b 2 4 x L + e U s + i + v O O D h + O D v O O C v y / o v 7 3 l i q D j g Z X j g o z j g Z / j g q T j g 7 P j g 4 f j g 4 P j g q / j g r k u e + O D g e O D v O O D o O O D o e O D s + O D k O O D v O W k i e a b t O S 6 u u a V s C w x M 3 0 m c X V v d D s s J n F 1 b 3 Q 7 U 2 V j d G l v b j E v 5 5 S z 6 L 6 8 4 4 O H 4 4 O 8 4 4 K / L + i / v e W K o O O B l e O C j O O B n + O C p O O D s + O D h + O D g + O C r + O C u S 5 7 4 4 O h 4 4 O z 4 4 O Q 4 4 O 8 5 a S J 5 p u 0 4 4 G V 4 4 K M 4 4 G f 5 p a 5 4 4 G u 5 5 W q 5 Y + 3 4 4 K S 6 K i Y 5 Y W l 4 4 G P 4 4 G g 4 4 G V 4 4 G E 4 4 C C L D E 0 f S Z x d W 9 0 O y w m c X V v d D t T Z W N 0 a W 9 u M S / n l L P o v r z j g 4 f j g 7 z j g r 8 v 5 7 2 u 4 4 G N 5 o + b 4 4 G I 4 4 K J 4 4 K M 4 4 G f 5 Y C k L n s w M V / p g b j m i Y v l k I 0 x L D E 3 f S Z x d W 9 0 O y w m c X V v d D t T Z W N 0 a W 9 u M S / n l L P o v r z j g 4 f j g 7 z j g r 8 v 5 7 2 u 4 4 G N 5 o + b 4 4 G I 4 4 K J 4 4 K M 4 4 G f 5 Y C k L n s w M V / p g b j m i Y v l k I 0 x 4 4 G 1 4 4 K K 4 4 G M 4 4 G q L D E 4 f S Z x d W 9 0 O y w m c X V v d D t T Z W N 0 a W 9 u M S / n l L P o v r z j g 4 f j g 7 z j g r 8 v 5 7 2 u 4 4 G N 5 o + b 4 4 G I 4 4 K J 4 4 K M 4 4 G f 5 Y C k L n s w M l / p g b j m i Y v l k I 0 y L D E 5 f S Z x d W 9 0 O y w m c X V v d D t T Z W N 0 a W 9 u M S / n l L P o v r z j g 4 f j g 7 z j g r 8 v 5 7 2 u 4 4 G N 5 o + b 4 4 G I 4 4 K J 4 4 K M 4 4 G f 5 Y C k L n s w M l / p g b j m i Y v l k I 0 y 4 4 G 1 4 4 K K 4 4 G M 4 4 G q L D I w f S Z x d W 9 0 O y w m c X V v d D t T Z W N 0 a W 9 u M S / n l L P o v r z j g 4 f j g 7 z j g r 8 v 5 7 2 u 4 4 G N 5 o + b 4 4 G I 4 4 K J 4 4 K M 4 4 G f 5 Y C k L n s w M 1 / p g b j m i Y v l k I 0 z L D I x f S Z x d W 9 0 O y w m c X V v d D t T Z W N 0 a W 9 u M S / n l L P o v r z j g 4 f j g 7 z j g r 8 v 5 7 2 u 4 4 G N 5 o + b 4 4 G I 4 4 K J 4 4 K M 4 4 G f 5 Y C k L n s w M 1 / p g b j m i Y v l k I 0 z 4 4 G 1 4 4 K K 4 4 G M 4 4 G q L D I y f S Z x d W 9 0 O y w m c X V v d D t T Z W N 0 a W 9 u M S / n l L P o v r z j g 4 f j g 7 z j g r 8 v 5 7 2 u 4 4 G N 5 o + b 4 4 G I 4 4 K J 4 4 K M 4 4 G f 5 Y C k L n s w N F / p g b j m i Y v l k I 0 0 L D I z f S Z x d W 9 0 O y w m c X V v d D t T Z W N 0 a W 9 u M S / n l L P o v r z j g 4 f j g 7 z j g r 8 v 5 7 2 u 4 4 G N 5 o + b 4 4 G I 4 4 K J 4 4 K M 4 4 G f 5 Y C k L n s w N F / p g b j m i Y v l k I 0 0 4 4 G 1 4 4 K K 4 4 G M 4 4 G q L D I 0 f S Z x d W 9 0 O y w m c X V v d D t T Z W N 0 a W 9 u M S / n l L P o v r z j g 4 f j g 7 z j g r 8 v 5 7 2 u 4 4 G N 5 o + b 4 4 G I 4 4 K J 4 4 K M 4 4 G f 5 Y C k L n s w N V / p g b j m i Y v l k I 0 1 L D I 1 f S Z x d W 9 0 O y w m c X V v d D t T Z W N 0 a W 9 u M S / n l L P o v r z j g 4 f j g 7 z j g r 8 v 5 7 2 u 4 4 G N 5 o + b 4 4 G I 4 4 K J 4 4 K M 4 4 G f 5 Y C k L n s w N V / p g b j m i Y v l k I 0 1 4 4 G 1 4 4 K K 4 4 G M 4 4 G q L D I 2 f S Z x d W 9 0 O y w m c X V v d D t T Z W N 0 a W 9 u M S / n l L P o v r z j g 4 f j g 7 z j g r 8 v 5 7 2 u 4 4 G N 5 o + b 4 4 G I 4 4 K J 4 4 K M 4 4 G f 5 Y C k L n s w N l / p g b j m i Y v l k I 0 2 L D I 3 f S Z x d W 9 0 O y w m c X V v d D t T Z W N 0 a W 9 u M S / n l L P o v r z j g 4 f j g 7 z j g r 8 v 5 7 2 u 4 4 G N 5 o + b 4 4 G I 4 4 K J 4 4 K M 4 4 G f 5 Y C k L n s w N l / p g b j m i Y v l k I 0 2 4 4 G 1 4 4 K K 4 4 G M 4 4 G q L D I 4 f S Z x d W 9 0 O y w m c X V v d D t T Z W N 0 a W 9 u M S / n l L P o v r z j g 4 f j g 7 z j g r 8 v 5 7 2 u 4 4 G N 5 o + b 4 4 G I 4 4 K J 4 4 K M 4 4 G f 5 Y C k L n s w N 1 / p g b j m i Y v l k I 0 3 L D I 5 f S Z x d W 9 0 O y w m c X V v d D t T Z W N 0 a W 9 u M S / n l L P o v r z j g 4 f j g 7 z j g r 8 v 5 7 2 u 4 4 G N 5 o + b 4 4 G I 4 4 K J 4 4 K M 4 4 G f 5 Y C k L n s w N 1 / p g b j m i Y v l k I 0 3 4 4 G 1 4 4 K K 4 4 G M 4 4 G q L D M w f S Z x d W 9 0 O y w m c X V v d D t T Z W N 0 a W 9 u M S / n l L P o v r z j g 4 f j g 7 z j g r 8 v 5 7 2 u 4 4 G N 5 o + b 4 4 G I 4 4 K J 4 4 K M 4 4 G f 5 Y C k L n s w O F / p g b j m i Y v l k I 0 4 L D M x f S Z x d W 9 0 O y w m c X V v d D t T Z W N 0 a W 9 u M S / n l L P o v r z j g 4 f j g 7 z j g r 8 v 5 7 2 u 4 4 G N 5 o + b 4 4 G I 4 4 K J 4 4 K M 4 4 G f 5 Y C k L n s w O F / p g b j m i Y v l k I 0 4 4 4 G 1 4 4 K K 4 4 G M 4 4 G q L D M y f S Z x d W 9 0 O y w m c X V v d D t T Z W N 0 a W 9 u M S / n l L P o v r z j g 4 f j g 7 z j g r 8 v 5 7 2 u 4 4 G N 5 o + b 4 4 G I 4 4 K J 4 4 K M 4 4 G f 5 Y C k L n s w O V / p g b j m i Y v l k I 0 5 L D M z f S Z x d W 9 0 O y w m c X V v d D t T Z W N 0 a W 9 u M S / n l L P o v r z j g 4 f j g 7 z j g r 8 v 5 7 2 u 4 4 G N 5 o + b 4 4 G I 4 4 K J 4 4 K M 4 4 G f 5 Y C k L n s w O V / p g b j m i Y v l k I 0 5 4 4 G 1 4 4 K K 4 4 G M 4 4 G q L D M 0 f S Z x d W 9 0 O y w m c X V v d D t T Z W N 0 a W 9 u M S / n l L P o v r z j g 4 f j g 7 z j g r 8 v 5 7 2 u 4 4 G N 5 o + b 4 4 G I 4 4 K J 4 4 K M 4 4 G f 5 Y C k L n s x M F / p g b j m i Y v l k I 0 x M C w z N X 0 m c X V v d D s s J n F 1 b 3 Q 7 U 2 V j d G l v b j E v 5 5 S z 6 L 6 8 4 4 O H 4 4 O 8 4 4 K / L + e 9 r u O B j e a P m + O B i O O C i e O C j O O B n + W A p C 5 7 M T B f 6 Y G 4 5 o m L 5 Z C N M T D j g b X j g o r j g Y z j g a o s M z Z 9 J n F 1 b 3 Q 7 L C Z x d W 9 0 O 1 N l Y 3 R p b 2 4 x L + e U s + i + v O O D h + O D v O O C v y / n v a 7 j g Y 3 m j 5 v j g Y j j g o n j g o z j g Z / l g K Q u e z E x X + m B u O a J i + W Q j T E x L D M 3 f S Z x d W 9 0 O y w m c X V v d D t T Z W N 0 a W 9 u M S / n l L P o v r z j g 4 f j g 7 z j g r 8 v 5 7 2 u 4 4 G N 5 o + b 4 4 G I 4 4 K J 4 4 K M 4 4 G f 5 Y C k L n s x M V / p g b j m i Y v l k I 0 x M e O B t e O C i u O B j O O B q i w z O H 0 m c X V v d D s s J n F 1 b 3 Q 7 U 2 V j d G l v b j E v 5 5 S z 6 L 6 8 4 4 O H 4 4 O 8 4 4 K / L + e 9 r u O B j e a P m + O B i O O C i e O C j O O B n + W A p C 5 7 M T J f 6 Y G 4 5 o m L 5 Z C N M T I s M z l 9 J n F 1 b 3 Q 7 L C Z x d W 9 0 O 1 N l Y 3 R p b 2 4 x L + e U s + i + v O O D h + O D v O O C v y / n v a 7 j g Y 3 m j 5 v j g Y j j g o n j g o z j g Z / l g K Q u e z E y X + m B u O a J i + W Q j T E y 4 4 G 1 4 4 K K 4 4 G M 4 4 G q L D Q w f S Z x d W 9 0 O y w m c X V v d D t T Z W N 0 a W 9 u M S / n l L P o v r z j g 4 f j g 7 z j g r 8 v 5 7 2 u 4 4 G N 5 o + b 4 4 G I 4 4 K J 4 4 K M 4 4 G f 5 Y C k L n s x M 1 / p g b j m i Y v l k I 0 x M y w 0 M X 0 m c X V v d D s s J n F 1 b 3 Q 7 U 2 V j d G l v b j E v 5 5 S z 6 L 6 8 4 4 O H 4 4 O 8 4 4 K / L + e 9 r u O B j e a P m + O B i O O C i e O C j O O B n + W A p C 5 7 M T N f 6 Y G 4 5 o m L 5 Z C N M T P j g b X j g o r j g Y z j g a o s N D J 9 J n F 1 b 3 Q 7 L C Z x d W 9 0 O 1 N l Y 3 R p b 2 4 x L + e U s + i + v O O D h + O D v O O C v y / n v a 7 j g Y 3 m j 5 v j g Y j j g o n j g o z j g Z / l g K Q u e z E 0 X + m B u O a J i + W Q j T E 0 L D Q z f S Z x d W 9 0 O y w m c X V v d D t T Z W N 0 a W 9 u M S / n l L P o v r z j g 4 f j g 7 z j g r 8 v 5 7 2 u 4 4 G N 5 o + b 4 4 G I 4 4 K J 4 4 K M 4 4 G f 5 Y C k L n s x N F / p g b j m i Y v l k I 0 x N O O B t e O C i u O B j O O B q i w 0 N H 0 m c X V v d D s s J n F 1 b 3 Q 7 U 2 V j d G l v b j E v 5 5 S z 6 L 6 8 4 4 O H 4 4 O 8 4 4 K / L + e 9 r u O B j e a P m + O B i O O C i e O C j O O B n + W A p C 5 7 M T V f 6 Y G 4 5 o m L 5 Z C N M T U s N D V 9 J n F 1 b 3 Q 7 L C Z x d W 9 0 O 1 N l Y 3 R p b 2 4 x L + e U s + i + v O O D h + O D v O O C v y / n v a 7 j g Y 3 m j 5 v j g Y j j g o n j g o z j g Z / l g K Q u e z E 1 X + m B u O a J i + W Q j T E 1 4 4 G 1 4 4 K K 4 4 G M 4 4 G q L D Q 2 f S Z x d W 9 0 O 1 0 s J n F 1 b 3 Q 7 U m V s Y X R p b 2 5 z a G l w S W 5 m b y Z x d W 9 0 O z p b X X 0 i I C 8 + P C 9 T d G F i b G V F b n R y a W V z P j w v S X R l b T 4 8 S X R l b T 4 8 S X R l b U x v Y 2 F 0 a W 9 u P j x J d G V t V H l w Z T 5 G b 3 J t d W x h P C 9 J d G V t V H l w Z T 4 8 S X R l b V B h d G g + U 2 V j d G l v b j E v J U U 3 J T k 0 J U I z J U U 4 J U J F J U J D J U U z J T g z J T g 3 J U U z J T g z J U J D J U U z J T g y J U J G L y V F M y U 4 M i V C R C V F M y U 4 M y V C Q y V F M y U 4 M i V C O T w v S X R l b V B h d G g + P C 9 J d G V t T G 9 j Y X R p b 2 4 + P F N 0 Y W J s Z U V u d H J p Z X M g L z 4 8 L 0 l 0 Z W 0 + P E l 0 Z W 0 + P E l 0 Z W 1 M b 2 N h d G l v b j 4 8 S X R l b V R 5 c G U + R m 9 y b X V s Y T w v S X R l b V R 5 c G U + P E l 0 Z W 1 Q Y X R o P l N l Y 3 R p b 2 4 x L y V F N y U 5 N C V C M y V F O C V C R S V C Q y V F M y U 4 M y U 4 N y V F M y U 4 M y V C Q y V F M y U 4 M i V C R i 8 l R T U l Q T Q l O D k l R T Y l O U I l Q j Q l R T M l O D E l O T U l R T M l O D I l O E M l R T M l O D E l O U Y l R T U l O U U l O E I 8 L 0 l 0 Z W 1 Q Y X R o P j w v S X R l b U x v Y 2 F 0 a W 9 u P j x T d G F i b G V F b n R y a W V z I C 8 + P C 9 J d G V t P j x J d G V t P j x J d G V t T G 9 j Y X R p b 2 4 + P E l 0 Z W 1 U e X B l P k Z v c m 1 1 b G E 8 L 0 l 0 Z W 1 U e X B l P j x J d G V t U G F 0 a D 5 T Z W N 0 a W 9 u M S 8 l R T c l O T Q l Q j M l R T g l Q k U l Q k M l R T M l O D M l O D c l R T M l O D M l Q k M l R T M l O D I l Q k Y v J U U 1 J T k w J T h E J U U 1 J T g 5 J T h E J U U z J T g x J T h D J U U 1 J U E 0 J T g 5 J U U 2 J T l C J U I 0 J U U z J T g x J T k 1 J U U z J T g y J T h D J U U z J T g x J T l G J U U 1 J T g 4 J T k 3 J T I w P C 9 J d G V t U G F 0 a D 4 8 L 0 l 0 Z W 1 M b 2 N h d G l v b j 4 8 U 3 R h Y m x l R W 5 0 c m l l c y A v P j w v S X R l b T 4 8 S X R l b T 4 8 S X R l b U x v Y 2 F 0 a W 9 u P j x J d G V t V H l w Z T 5 G b 3 J t d W x h P C 9 J d G V t V H l w Z T 4 8 S X R l b V B h d G g + U 2 V j d G l v b j E v J U U 3 J T k 0 J U I z J U U 4 J U J F J U J D J U U z J T g z J T g 3 J U U z J T g z J U J D J U U z J T g y J U J G L y V F O C V C R i V C R C V F N S U 4 Q S V B M C V F M y U 4 M S U 5 N S V F M y U 4 M i U 4 Q y V F M y U 4 M S U 5 R i V F N i U 5 R C V B M S V F N C V C Q i V C N i V F N S U 4 O C U 5 N z w v S X R l b V B h d G g + P C 9 J d G V t T G 9 j Y X R p b 2 4 + P F N 0 Y W J s Z U V u d H J p Z X M g L z 4 8 L 0 l 0 Z W 0 + P E l 0 Z W 0 + P E l 0 Z W 1 M b 2 N h d G l v b j 4 8 S X R l b V R 5 c G U + R m 9 y b X V s Y T w v S X R l b V R 5 c G U + P E l 0 Z W 1 Q Y X R o P l N l Y 3 R p b 2 4 x L y V F N y U 5 N C V C M y V F O C V C R S V C Q y V F M y U 4 M y U 4 N y V F M y U 4 M y V C Q y V F M y U 4 M i V C R i 8 l R T U l O D k l O E E l R T k l O T k l Q T Q l R T M l O D E l O T U l R T M l O D I l O E M l R T M l O D E l O U Y l R T Q l Q k I l O T Y l R T M l O D E l Q U U l R T U l O D g l O T c 8 L 0 l 0 Z W 1 Q Y X R o P j w v S X R l b U x v Y 2 F 0 a W 9 u P j x T d G F i b G V F b n R y a W V z I C 8 + P C 9 J d G V t P j x J d G V t P j x J d G V t T G 9 j Y X R p b 2 4 + P E l 0 Z W 1 U e X B l P k Z v c m 1 1 b G E 8 L 0 l 0 Z W 1 U e X B l P j x J d G V t U G F 0 a D 5 T Z W N 0 a W 9 u M S 8 l R T c l O T Q l Q j M l R T g l Q k U l Q k M l R T M l O D M l O D c l R T M l O D M l Q k M l R T M l O D I l Q k Y v J U U 4 J U J G J U J E J U U 1 J T h B J U E w J U U z J T g x J T k 1 J U U z J T g y J T h D J U U z J T g x J T l G J U U z J T g y J U E 0 J U U z J T g z J U I z J U U z J T g z J T g 3 J U U z J T g z J T g z J U U z J T g y J U F G J U U z J T g y J U I 5 P C 9 J d G V t U G F 0 a D 4 8 L 0 l 0 Z W 1 M b 2 N h d G l v b j 4 8 U 3 R h Y m x l R W 5 0 c m l l c y A v P j w v S X R l b T 4 8 S X R l b T 4 8 S X R l b U x v Y 2 F 0 a W 9 u P j x J d G V t V H l w Z T 5 G b 3 J t d W x h P C 9 J d G V t V H l w Z T 4 8 S X R l b V B h d G g + U 2 V j d G l v b j E v J U U 3 J T k 0 J U I z J U U 4 J U J F J U J D J U U z J T g z J T g 3 J U U z J T g z J U J D J U U z J T g y J U J G L y V F N C V C O C V B N i V F M y U 4 M S V C O S V F N i U 5 Q i V C R i V F M y U 4 M S U 4 O C V F M y U 4 M i U 4 O S V F M y U 4 M i U 4 Q y V F M y U 4 M S U 5 R i V F N S U 4 O C U 5 N z w v S X R l b V B h d G g + P C 9 J d G V t T G 9 j Y X R p b 2 4 + P F N 0 Y W J s Z U V u d H J p Z X M g L z 4 8 L 0 l 0 Z W 0 + P E l 0 Z W 0 + P E l 0 Z W 1 M b 2 N h d G l v b j 4 8 S X R l b V R 5 c G U + R m 9 y b X V s Y T w v S X R l b V R 5 c G U + P E l 0 Z W 1 Q Y X R o P l N l Y 3 R p b 2 4 x L y V F N y U 5 N C V C M y V F O C V C R S V C Q y V F M y U 4 M y U 4 N y V F M y U 4 M y V C Q y V F M y U 4 M i V C R i 8 l R T U l Q T Q l O D k l R T Y l O U I l Q j Q l R T M l O D E l O T U l R T M l O D I l O E M l R T M l O D E l O U Y l R T U l O U U l O E I x P C 9 J d G V t U G F 0 a D 4 8 L 0 l 0 Z W 1 M b 2 N h d G l v b j 4 8 U 3 R h Y m x l R W 5 0 c m l l c y A v P j w v S X R l b T 4 8 S X R l b T 4 8 S X R l b U x v Y 2 F 0 a W 9 u P j x J d G V t V H l w Z T 5 G b 3 J t d W x h P C 9 J d G V t V H l w Z T 4 8 S X R l b V B h d G g + U 2 V j d G l v b j E v J U U 3 J T k 0 J U I z J U U 4 J U J F J U J D J U U z J T g z J T g 3 J U U z J T g z J U J D J U U z J T g y J U J G L y V F N y V C R C V B R S V F M y U 4 M S U 4 R C V F N i U 4 R i U 5 Q i V F M y U 4 M S U 4 O C V F M y U 4 M i U 4 O S V F M y U 4 M i U 4 Q y V F M y U 4 M S U 5 R i V F N S U 4 M C V B N D w v S X R l b V B h d G g + P C 9 J d G V t T G 9 j Y X R p b 2 4 + P F N 0 Y W J s Z U V u d H J p Z X M g L z 4 8 L 0 l 0 Z W 0 + P E l 0 Z W 0 + P E l 0 Z W 1 M b 2 N h d G l v b j 4 8 S X R l b V R 5 c G U + R m 9 y b X V s Y T w v S X R l b V R 5 c G U + P E l 0 Z W 1 Q Y X R o P l N l Y 3 R p b 2 4 x L y V F N y U 5 N C V C M y V F O C V C R S V C Q y V F M y U 4 M y U 4 N y V F M y U 4 M y V C Q y V F M y U 4 M i V C R i 8 l R T c l Q k Q l Q U U l R T M l O D E l O E Q l R T Y l O E Y l O U I l R T M l O D E l O D g l R T M l O D I l O D k l R T M l O D I l O E M l R T M l O D E l O U Y l R T U l O D A l Q T Q x P C 9 J d G V t U G F 0 a D 4 8 L 0 l 0 Z W 1 M b 2 N h d G l v b j 4 8 U 3 R h Y m x l R W 5 0 c m l l c y A v P j w v S X R l b T 4 8 S X R l b T 4 8 S X R l b U x v Y 2 F 0 a W 9 u P j x J d G V t V H l w Z T 5 G b 3 J t d W x h P C 9 J d G V t V H l w Z T 4 8 S X R l b V B h d G g + U 2 V j d G l v b j E v J U U 3 J T k 0 J U I z J U U 4 J U J F J U J D J U U z J T g z J T g 3 J U U z J T g z J U J D J U U z J T g y J U J G L y V F N y V C R C V B R S V F M y U 4 M S U 4 R C V F N i U 4 R i U 5 Q i V F M y U 4 M S U 4 O C V F M y U 4 M i U 4 O S V F M y U 4 M i U 4 Q y V F M y U 4 M S U 5 R i V F N S U 4 M C V B N D I 8 L 0 l 0 Z W 1 Q Y X R o P j w v S X R l b U x v Y 2 F 0 a W 9 u P j x T d G F i b G V F b n R y a W V z I C 8 + P C 9 J d G V t P j x J d G V t P j x J d G V t T G 9 j Y X R p b 2 4 + P E l 0 Z W 1 U e X B l P k Z v c m 1 1 b G E 8 L 0 l 0 Z W 1 U e X B l P j x J d G V t U G F 0 a D 5 T Z W N 0 a W 9 u M S 8 l R T c l O T Q l Q j M l R T g l Q k U l Q k M l R T M l O D M l O D c l R T M l O D M l Q k M l R T M l O D I l Q k Y v J U U 3 J U J E J U F F J U U z J T g x J T h E J U U 2 J T h G J T l C J U U z J T g x J T g 4 J U U z J T g y J T g 5 J U U z J T g y J T h D J U U z J T g x J T l G J U U 1 J T g w J U E 0 M z w v S X R l b V B h d G g + P C 9 J d G V t T G 9 j Y X R p b 2 4 + P F N 0 Y W J s Z U V u d H J p Z X M g L z 4 8 L 0 l 0 Z W 0 + P E l 0 Z W 0 + P E l 0 Z W 1 M b 2 N h d G l v b j 4 8 S X R l b V R 5 c G U + R m 9 y b X V s Y T w v S X R l b V R 5 c G U + P E l 0 Z W 1 Q Y X R o P l N l Y 3 R p b 2 4 x L y V F N y U 5 N C V C M y V F O C V C R S V C Q y V F M y U 4 M y U 4 N y V F M y U 4 M y V C Q y V F M y U 4 M i V C R i 8 l R T c l Q k Q l Q U U l R T M l O D E l O E Q l R T Y l O E Y l O U I l R T M l O D E l O D g l R T M l O D I l O D k l R T M l O D I l O E M l R T M l O D E l O U Y l R T U l O D A l Q T Q 0 P C 9 J d G V t U G F 0 a D 4 8 L 0 l 0 Z W 1 M b 2 N h d G l v b j 4 8 U 3 R h Y m x l R W 5 0 c m l l c y A v P j w v S X R l b T 4 8 S X R l b T 4 8 S X R l b U x v Y 2 F 0 a W 9 u P j x J d G V t V H l w Z T 5 G b 3 J t d W x h P C 9 J d G V t V H l w Z T 4 8 S X R l b V B h d G g + U 2 V j d G l v b j E v J U U 3 J T k 0 J U I z J U U 4 J U J F J U J D J U U z J T g z J T g 3 J U U z J T g z J U J D J U U z J T g y J U J G L y V F N y V C R C V B R S V F M y U 4 M S U 4 R C V F N i U 4 R i U 5 Q i V F M y U 4 M S U 4 O C V F M y U 4 M i U 4 O S V F M y U 4 M i U 4 Q y V F M y U 4 M S U 5 R i V F N S U 4 M C V B N D U 8 L 0 l 0 Z W 1 Q Y X R o P j w v S X R l b U x v Y 2 F 0 a W 9 u P j x T d G F i b G V F b n R y a W V z I C 8 + P C 9 J d G V t P j x J d G V t P j x J d G V t T G 9 j Y X R p b 2 4 + P E l 0 Z W 1 U e X B l P k Z v c m 1 1 b G E 8 L 0 l 0 Z W 1 U e X B l P j x J d G V t U G F 0 a D 5 T Z W N 0 a W 9 u M S 8 l R T c l O T Q l Q j M l R T g l Q k U l Q k M l R T M l O D M l O D c l R T M l O D M l Q k M l R T M l O D I l Q k Y v J U U 3 J U J E J U F F J U U z J T g x J T h E J U U 2 J T h G J T l C J U U z J T g x J T g 4 J U U z J T g y J T g 5 J U U z J T g y J T h D J U U z J T g x J T l G J U U 1 J T g w J U E 0 N j w v S X R l b V B h d G g + P C 9 J d G V t T G 9 j Y X R p b 2 4 + P F N 0 Y W J s Z U V u d H J p Z X M g L z 4 8 L 0 l 0 Z W 0 + P E l 0 Z W 0 + P E l 0 Z W 1 M b 2 N h d G l v b j 4 8 S X R l b V R 5 c G U + R m 9 y b X V s Y T w v S X R l b V R 5 c G U + P E l 0 Z W 1 Q Y X R o P l N l Y 3 R p b 2 4 x L y V F N y U 5 N C V C M y V F O C V C R S V C Q y V F M y U 4 M y U 4 N y V F M y U 4 M y V C Q y V F M y U 4 M i V C R i 8 l R T c l Q k Q l Q U U l R T M l O D E l O E Q l R T Y l O E Y l O U I l R T M l O D E l O D g l R T M l O D I l O D k l R T M l O D I l O E M l R T M l O D E l O U Y l R T U l O D A l Q T Q 3 P C 9 J d G V t U G F 0 a D 4 8 L 0 l 0 Z W 1 M b 2 N h d G l v b j 4 8 U 3 R h Y m x l R W 5 0 c m l l c y A v P j w v S X R l b T 4 8 S X R l b T 4 8 S X R l b U x v Y 2 F 0 a W 9 u P j x J d G V t V H l w Z T 5 G b 3 J t d W x h P C 9 J d G V t V H l w Z T 4 8 S X R l b V B h d G g + U 2 V j d G l v b j E v J U U 3 J T k 0 J U I z J U U 4 J U J F J U J D J U U z J T g z J T g 3 J U U z J T g z J U J D J U U z J T g y J U J G L y V F N y V C R C V B R S V F M y U 4 M S U 4 R C V F N i U 4 R i U 5 Q i V F M y U 4 M S U 4 O C V F M y U 4 M i U 4 O S V F M y U 4 M i U 4 Q y V F M y U 4 M S U 5 R i V F N S U 4 M C V B N D g 8 L 0 l 0 Z W 1 Q Y X R o P j w v S X R l b U x v Y 2 F 0 a W 9 u P j x T d G F i b G V F b n R y a W V z I C 8 + P C 9 J d G V t P j x J d G V t P j x J d G V t T G 9 j Y X R p b 2 4 + P E l 0 Z W 1 U e X B l P k Z v c m 1 1 b G E 8 L 0 l 0 Z W 1 U e X B l P j x J d G V t U G F 0 a D 5 T Z W N 0 a W 9 u M S 8 l R T c l O T Q l Q j M l R T g l Q k U l Q k M l R T M l O D M l O D c l R T M l O D M l Q k M l R T M l O D I l Q k Y v J U U 3 J U J E J U F F J U U z J T g x J T h E J U U 2 J T h G J T l C J U U z J T g x J T g 4 J U U z J T g y J T g 5 J U U z J T g y J T h D J U U z J T g x J T l G J U U 1 J T g w J U E 0 O T w v S X R l b V B h d G g + P C 9 J d G V t T G 9 j Y X R p b 2 4 + P F N 0 Y W J s Z U V u d H J p Z X M g L z 4 8 L 0 l 0 Z W 0 + P E l 0 Z W 0 + P E l 0 Z W 1 M b 2 N h d G l v b j 4 8 S X R l b V R 5 c G U + R m 9 y b X V s Y T w v S X R l b V R 5 c G U + P E l 0 Z W 1 Q Y X R o P l N l Y 3 R p b 2 4 x L y V F N y U 5 N C V C M y V F O C V C R S V C Q y V F M y U 4 M y U 4 N y V F M y U 4 M y V C Q y V F M y U 4 M i V C R i 8 l R T c l Q k Q l Q U U l R T M l O D E l O E Q l R T Y l O E Y l O U I l R T M l O D E l O D g l R T M l O D I l O D k l R T M l O D I l O E M l R T M l O D E l O U Y l R T U l O D A l Q T Q x M D w v S X R l b V B h d G g + P C 9 J d G V t T G 9 j Y X R p b 2 4 + P F N 0 Y W J s Z U V u d H J p Z X M g L z 4 8 L 0 l 0 Z W 0 + P E l 0 Z W 0 + P E l 0 Z W 1 M b 2 N h d G l v b j 4 8 S X R l b V R 5 c G U + R m 9 y b X V s Y T w v S X R l b V R 5 c G U + P E l 0 Z W 1 Q Y X R o P l N l Y 3 R p b 2 4 x L y V F N y U 5 N C V C M y V F O C V C R S V C Q y V F M y U 4 M y U 4 N y V F M y U 4 M y V C Q y V F M y U 4 M i V C R i 8 l R T c l Q k Q l Q U U l R T M l O D E l O E Q l R T Y l O E Y l O U I l R T M l O D E l O D g l R T M l O D I l O D k l R T M l O D I l O E M l R T M l O D E l O U Y l R T U l O D A l Q T Q x M T w v S X R l b V B h d G g + P C 9 J d G V t T G 9 j Y X R p b 2 4 + P F N 0 Y W J s Z U V u d H J p Z X M g L z 4 8 L 0 l 0 Z W 0 + P E l 0 Z W 0 + P E l 0 Z W 1 M b 2 N h d G l v b j 4 8 S X R l b V R 5 c G U + R m 9 y b X V s Y T w v S X R l b V R 5 c G U + P E l 0 Z W 1 Q Y X R o P l N l Y 3 R p b 2 4 x L y V F N y U 5 N C V C M y V F O C V C R S V C Q y V F M y U 4 M y U 4 N y V F M y U 4 M y V C Q y V F M y U 4 M i V C R i 8 l R T c l Q k Q l Q U U l R T M l O D E l O E Q l R T Y l O E Y l O U I l R T M l O D E l O D g l R T M l O D I l O D k l R T M l O D I l O E M l R T M l O D E l O U Y l R T U l O D A l Q T Q x M j w v S X R l b V B h d G g + P C 9 J d G V t T G 9 j Y X R p b 2 4 + P F N 0 Y W J s Z U V u d H J p Z X M g L z 4 8 L 0 l 0 Z W 0 + P E l 0 Z W 0 + P E l 0 Z W 1 M b 2 N h d G l v b j 4 8 S X R l b V R 5 c G U + R m 9 y b X V s Y T w v S X R l b V R 5 c G U + P E l 0 Z W 1 Q Y X R o P l N l Y 3 R p b 2 4 x L y V F O S U 4 M S V C O C V F N i U 4 O S U 4 Q i V F M y U 4 M y V B Q S V F M y U 4 M i V C O S V F M y U 4 M y U 4 O C 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V 4 Y 2 V w d G l v b i I g L z 4 8 R W 5 0 c n k g V H l w Z T 0 i T m F t Z V V w Z G F 0 Z W R B Z n R l c k Z p b G w i I F Z h b H V l P S J s M C I g L z 4 8 R W 5 0 c n k g V H l w Z T 0 i T m F 2 a W d h d G l v b l N 0 Z X B O Y W 1 l I i B W Y W x 1 Z T 0 i c + O D i u O D k + O C s u O D v O O C t + O D p + O D s y I g L z 4 8 R W 5 0 c n k g V H l w Z T 0 i R m l s b G V k Q 2 9 t c G x l d G V S Z X N 1 b H R U b 1 d v c m t z a G V l d C I g V m F s d W U 9 I m w x I i A v P j x F b n R y e S B U e X B l P S J G a W x s Q 2 9 s d W 1 u V H l w Z X M i I F Z h b H V l P S J z Q m d Z R 0 J n W U d C Z 1 l H Q m d Z R 0 J n W U d C Z 1 l H Q m d Z R 0 J n W U d C Z 1 l H Q m d Z R 0 J n W U d C Z 1 l H Q m d Z R 0 J n W U d C Z 1 l H Q m d Z R 0 J n W U d C Z 1 l H Q m d Z R 0 J n W U d C Z 1 l H Q m d Z R 0 J n W U d C Z 1 l H Q m c 9 P S I g L z 4 8 R W 5 0 c n k g V H l w Z T 0 i U X V l c n l J R C I g V m F s d W U 9 I n M z O D Z j O T J j M y 0 x N z g 2 L T Q w N m U t Y m M z Z C 0 2 M z c y Z T g x O D k 4 M j A i I C 8 + P E V u d H J 5 I F R 5 c G U 9 I k x v Y W R l Z F R v Q W 5 h b H l z a X N T Z X J 2 a W N l c y I g V m F s d W U 9 I m w w I i A v P j x F b n R y e S B U e X B l P S J G a W x s Q 2 9 s d W 1 u T m F t Z X M i I F Z h b H V l P S J z W y Z x d W 9 0 O + m B u O a J i 0 5 v J n F 1 b 3 Q 7 L C Z x d W 9 0 O z H p g 6 g x 5 5 W q J n F 1 b 3 Q 7 L C Z x d W 9 0 O z H p g 6 g y 5 5 W q J n F 1 b 3 Q 7 L C Z x d W 9 0 O z H p g 6 g z 5 5 W q J n F 1 b 3 Q 7 L C Z x d W 9 0 O z H p g 6 g 0 5 5 W q J n F 1 b 3 Q 7 L C Z x d W 9 0 O z L p g 6 g x 5 5 W q J n F 1 b 3 Q 7 L C Z x d W 9 0 O z L p g 6 g y 5 5 W q J n F 1 b 3 Q 7 L C Z x d W 9 0 O z L p g 6 g z 5 5 W q J n F 1 b 3 Q 7 L C Z x d W 9 0 O z L p g 6 g 0 5 5 W q J n F 1 b 3 Q 7 L C Z x d W 9 0 O z L p g 6 g 1 5 5 W q J n F 1 b 3 Q 7 L C Z x d W 9 0 O z L p g 6 g 2 5 5 W q J n F 1 b 3 Q 7 L C Z x d W 9 0 O z P p g 6 g x 5 5 W q J n F 1 b 3 Q 7 L C Z x d W 9 0 O z P p g 6 g y 5 5 W q J n F 1 b 3 Q 7 L C Z x d W 9 0 O z P p g 6 g z 5 5 W q J n F 1 b 3 Q 7 L C Z x d W 9 0 O z P p g 6 g 0 5 5 W q J n F 1 b 3 Q 7 L C Z x d W 9 0 O z P p g 6 g 1 5 5 W q J n F 1 b 3 Q 7 L C Z x d W 9 0 O z T p g 6 h B 4 4 O W 4 4 O t 4 4 O D 4 4 K v M e e V q i Z x d W 9 0 O y w m c X V v d D s 0 6 Y O o Q e O D l u O D r e O D g + O C r z L n l a o m c X V v d D s s J n F 1 b 3 Q 7 N O m D q E H j g 5 b j g 6 3 j g 4 P j g q 8 z 5 5 W q J n F 1 b 3 Q 7 L C Z x d W 9 0 O z T p g 6 h B 4 4 O W 4 4 O t 4 4 O D 4 4 K v N O e V q i Z x d W 9 0 O y w m c X V v d D s 0 6 Y O o Q e O D l u O D r e O D g + O C r z X n l a o m c X V v d D s s J n F 1 b 3 Q 7 N O m D q E H j g 5 b j g 6 3 j g 4 P j g q 8 2 5 5 W q J n F 1 b 3 Q 7 L C Z x d W 9 0 O z T p g 6 h C 4 4 O W 4 4 O t 4 4 O D 4 4 K v M e e V q i Z x d W 9 0 O y w m c X V v d D s 0 6 Y O o Q u O D l u O D r e O D g + O C r z L n l a o m c X V v d D s s J n F 1 b 3 Q 7 N O m D q E L j g 5 b j g 6 3 j g 4 P j g q 8 z 5 5 W q J n F 1 b 3 Q 7 L C Z x d W 9 0 O z T p g 6 h C 4 4 O W 4 4 O t 4 4 O D 4 4 K v N O e V q i Z x d W 9 0 O y w m c X V v d D s 0 6 Y O o Q u O D l u O D r e O D g + O C r z X n l a o m c X V v d D s s J n F 1 b 3 Q 7 N O m D q E L j g 5 b j g 6 3 j g 4 P j g q 8 2 5 5 W q J n F 1 b 3 Q 7 L C Z x d W 9 0 O z X p g 6 h B 4 4 O W 4 4 O t 4 4 O D 4 4 K v M e e V q i Z x d W 9 0 O y w m c X V v d D s 1 6 Y O o Q e O D l u O D r e O D g + O C r z L n l a o m c X V v d D s s J n F 1 b 3 Q 7 N e m D q E H j g 5 b j g 6 3 j g 4 P j g q 8 z 5 5 W q J n F 1 b 3 Q 7 L C Z x d W 9 0 O z X p g 6 h B 4 4 O W 4 4 O t 4 4 O D 4 4 K v N O e V q i Z x d W 9 0 O y w m c X V v d D s 1 6 Y O o Q e O D l u O D r e O D g + O C r z X n l a o m c X V v d D s s J n F 1 b 3 Q 7 N e m D q E H j g 5 b j g 6 3 j g 4 P j g q 8 2 5 5 W q J n F 1 b 3 Q 7 L C Z x d W 9 0 O z X p g 6 h C 4 4 O W 4 4 O t 4 4 O D 4 4 K v M e e V q i Z x d W 9 0 O y w m c X V v d D s 1 6 Y O o Q u O D l u O D r e O D g + O C r z L n l a o m c X V v d D s s J n F 1 b 3 Q 7 N e m D q E L j g 5 b j g 6 3 j g 4 P j g q 8 z 5 5 W q J n F 1 b 3 Q 7 L C Z x d W 9 0 O z X p g 6 h C 4 4 O W 4 4 O t 4 4 O D 4 4 K v N O e V q i Z x d W 9 0 O y w m c X V v d D s 1 6 Y O o Q u O D l u O D r e O D g + O C r z X n l a o m c X V v d D s s J n F 1 b 3 Q 7 N u m D q E H j g 5 b j g 6 3 j g 4 P j g q 8 x 5 5 W q J n F 1 b 3 Q 7 L C Z x d W 9 0 O z b p g 6 h B 4 4 O W 4 4 O t 4 4 O D 4 4 K v M u e V q i Z x d W 9 0 O y w m c X V v d D s 2 6 Y O o Q e O D l u O D r e O D g + O C r z P n l a o m c X V v d D s s J n F 1 b 3 Q 7 N u m D q E H j g 5 b j g 6 3 j g 4 P j g q 8 0 5 5 W q J n F 1 b 3 Q 7 L C Z x d W 9 0 O z b p g 6 h B 4 4 O W 4 4 O t 4 4 O D 4 4 K v N e e V q i Z x d W 9 0 O y w m c X V v d D s 2 6 Y O o Q e O D l u O D r e O D g + O C r z b n l a o m c X V v d D s s J n F 1 b 3 Q 7 N u m D q E L j g 5 b j g 6 3 j g 4 P j g q 8 x 5 5 W q J n F 1 b 3 Q 7 L C Z x d W 9 0 O z b p g 6 h C 4 4 O W 4 4 O t 4 4 O D 4 4 K v M u e V q i Z x d W 9 0 O y w m c X V v d D s 2 6 Y O o Q u O D l u O D r e O D g + O C r z P n l a o m c X V v d D s s J n F 1 b 3 Q 7 N u m D q E L j g 5 b j g 6 3 j g 4 P j g q 8 0 5 5 W q J n F 1 b 3 Q 7 L C Z x d W 9 0 O z b p g 6 h C 4 4 O W 4 4 O t 4 4 O D 4 4 K v N e e V q i Z x d W 9 0 O y w m c X V v d D s 3 6 Y O o Q e O D l u O D r e O D g + O C r z H n l a o m c X V v d D s s J n F 1 b 3 Q 7 N + m D q E H j g 5 b j g 6 3 j g 4 P j g q 8 y 5 5 W q J n F 1 b 3 Q 7 L C Z x d W 9 0 O z f p g 6 h B 4 4 O W 4 4 O t 4 4 O D 4 4 K v M + e V q i Z x d W 9 0 O y w m c X V v d D s 3 6 Y O o Q e O D l u O D r e O D g + O C r z T n l a o m c X V v d D s s J n F 1 b 3 Q 7 N + m D q E H j g 5 b j g 6 3 j g 4 P j g q 8 1 5 5 W q J n F 1 b 3 Q 7 L C Z x d W 9 0 O z f p g 6 h B 4 4 O W 4 4 O t 4 4 O D 4 4 K v N u e V q i Z x d W 9 0 O y w m c X V v d D s 3 6 Y O o Q u O D l u O D r e O D g + O C r z H n l a o m c X V v d D s s J n F 1 b 3 Q 7 N + m D q E L j g 5 b j g 6 3 j g 4 P j g q 8 y 5 5 W q J n F 1 b 3 Q 7 L C Z x d W 9 0 O z f p g 6 h C 4 4 O W 4 4 O t 4 4 O D 4 4 K v M + e V q i Z x d W 9 0 O y w m c X V v d D s 3 6 Y O o Q u O D l u O D r e O D g + O C r z T n l a o m c X V v d D s s J n F 1 b 3 Q 7 N + m D q E L j g 5 b j g 6 3 j g 4 P j g q 8 1 5 5 W q J n F 1 b 3 Q 7 L C Z x d W 9 0 O z j p g 6 g x 5 5 W q J n F 1 b 3 Q 7 L C Z x d W 9 0 O z j p g 6 g y 5 5 W q J n F 1 b 3 Q 7 L C Z x d W 9 0 O z j p g 6 g z 5 5 W q J n F 1 b 3 Q 7 L C Z x d W 9 0 O z j p g 6 g 0 5 5 W q J n F 1 b 3 Q 7 L C Z x d W 9 0 O z j p g 6 g 1 5 5 W q J n F 1 b 3 Q 7 L C Z x d W 9 0 O z j p g 6 g 2 5 5 W q J n F 1 b 3 Q 7 L C Z x d W 9 0 O z n p g 6 g x 5 5 W q J n F 1 b 3 Q 7 L C Z x d W 9 0 O z n p g 6 g y 5 5 W q J n F 1 b 3 Q 7 L C Z x d W 9 0 O z n p g 6 g z 5 5 W q J n F 1 b 3 Q 7 L C Z x d W 9 0 O z n p g 6 g 0 5 5 W q J n F 1 b 3 Q 7 L C Z x d W 9 0 O z n p g 6 g 1 5 5 W q J n F 1 b 3 Q 7 L C Z x d W 9 0 O z n p g 6 g 2 5 5 W q J n F 1 b 3 Q 7 X S I g L z 4 8 R W 5 0 c n k g V H l w Z T 0 i R m l s b F N 0 Y X R 1 c y I g V m F s d W U 9 I n N D b 2 1 w b G V 0 Z S I g L z 4 8 R W 5 0 c n k g V H l w Z T 0 i R m l s b E N v d W 5 0 I i B W Y W x 1 Z T 0 i b D E 1 I i A v P j x F b n R y e S B U e X B l P S J G a W x s T G F z d F V w Z G F 0 Z W Q i I F Z h b H V l P S J k M j A y M y 0 w N C 0 w N V Q x M T o y M D o w M C 4 x N T c z M j c w W i I g L z 4 8 R W 5 0 c n k g V H l w Z T 0 i U m V s Y X R p b 2 5 z a G l w S W 5 m b 0 N v b n R h a W 5 l c i I g V m F s d W U 9 I n N 7 J n F 1 b 3 Q 7 Y 2 9 s d W 1 u Q 2 9 1 b n Q m c X V v d D s 6 N z M s J n F 1 b 3 Q 7 a 2 V 5 Q 2 9 s d W 1 u T m F t Z X M m c X V v d D s 6 W 1 0 s J n F 1 b 3 Q 7 c X V l c n l S Z W x h d G l v b n N o a X B z J n F 1 b 3 Q 7 O l t d L C Z x d W 9 0 O 2 N v b H V t b k l k Z W 5 0 a X R p Z X M m c X V v d D s 6 W y Z x d W 9 0 O 1 N l Y 3 R p b 2 4 x L + m B u O a J i + O D q u O C u e O D i C A o M i k v Q X V 0 b 1 J l b W 9 2 Z W R D b 2 x 1 b W 5 z M S 5 7 6 Y G 4 5 o m L T m 8 s M H 0 m c X V v d D s s J n F 1 b 3 Q 7 U 2 V j d G l v b j E v 6 Y G 4 5 o m L 4 4 O q 4 4 K 5 4 4 O I I C g y K S 9 B d X R v U m V t b 3 Z l Z E N v b H V t b n M x L n s x 6 Y O o M e e V q i w x f S Z x d W 9 0 O y w m c X V v d D t T Z W N 0 a W 9 u M S / p g b j m i Y v j g 6 r j g r n j g 4 g g K D I p L 0 F 1 d G 9 S Z W 1 v d m V k Q 2 9 s d W 1 u c z E u e z H p g 6 g y 5 5 W q L D J 9 J n F 1 b 3 Q 7 L C Z x d W 9 0 O 1 N l Y 3 R p b 2 4 x L + m B u O a J i + O D q u O C u e O D i C A o M i k v Q X V 0 b 1 J l b W 9 2 Z W R D b 2 x 1 b W 5 z M S 5 7 M e m D q D P n l a o s M 3 0 m c X V v d D s s J n F 1 b 3 Q 7 U 2 V j d G l v b j E v 6 Y G 4 5 o m L 4 4 O q 4 4 K 5 4 4 O I I C g y K S 9 B d X R v U m V t b 3 Z l Z E N v b H V t b n M x L n s x 6 Y O o N O e V q i w 0 f S Z x d W 9 0 O y w m c X V v d D t T Z W N 0 a W 9 u M S / p g b j m i Y v j g 6 r j g r n j g 4 g g K D I p L 0 F 1 d G 9 S Z W 1 v d m V k Q 2 9 s d W 1 u c z E u e z L p g 6 g x 5 5 W q L D V 9 J n F 1 b 3 Q 7 L C Z x d W 9 0 O 1 N l Y 3 R p b 2 4 x L + m B u O a J i + O D q u O C u e O D i C A o M i k v Q X V 0 b 1 J l b W 9 2 Z W R D b 2 x 1 b W 5 z M S 5 7 M u m D q D L n l a o s N n 0 m c X V v d D s s J n F 1 b 3 Q 7 U 2 V j d G l v b j E v 6 Y G 4 5 o m L 4 4 O q 4 4 K 5 4 4 O I I C g y K S 9 B d X R v U m V t b 3 Z l Z E N v b H V t b n M x L n s y 6 Y O o M + e V q i w 3 f S Z x d W 9 0 O y w m c X V v d D t T Z W N 0 a W 9 u M S / p g b j m i Y v j g 6 r j g r n j g 4 g g K D I p L 0 F 1 d G 9 S Z W 1 v d m V k Q 2 9 s d W 1 u c z E u e z L p g 6 g 0 5 5 W q L D h 9 J n F 1 b 3 Q 7 L C Z x d W 9 0 O 1 N l Y 3 R p b 2 4 x L + m B u O a J i + O D q u O C u e O D i C A o M i k v Q X V 0 b 1 J l b W 9 2 Z W R D b 2 x 1 b W 5 z M S 5 7 M u m D q D X n l a o s O X 0 m c X V v d D s s J n F 1 b 3 Q 7 U 2 V j d G l v b j E v 6 Y G 4 5 o m L 4 4 O q 4 4 K 5 4 4 O I I C g y K S 9 B d X R v U m V t b 3 Z l Z E N v b H V t b n M x L n s y 6 Y O o N u e V q i w x M H 0 m c X V v d D s s J n F 1 b 3 Q 7 U 2 V j d G l v b j E v 6 Y G 4 5 o m L 4 4 O q 4 4 K 5 4 4 O I I C g y K S 9 B d X R v U m V t b 3 Z l Z E N v b H V t b n M x L n s z 6 Y O o M e e V q i w x M X 0 m c X V v d D s s J n F 1 b 3 Q 7 U 2 V j d G l v b j E v 6 Y G 4 5 o m L 4 4 O q 4 4 K 5 4 4 O I I C g y K S 9 B d X R v U m V t b 3 Z l Z E N v b H V t b n M x L n s z 6 Y O o M u e V q i w x M n 0 m c X V v d D s s J n F 1 b 3 Q 7 U 2 V j d G l v b j E v 6 Y G 4 5 o m L 4 4 O q 4 4 K 5 4 4 O I I C g y K S 9 B d X R v U m V t b 3 Z l Z E N v b H V t b n M x L n s z 6 Y O o M + e V q i w x M 3 0 m c X V v d D s s J n F 1 b 3 Q 7 U 2 V j d G l v b j E v 6 Y G 4 5 o m L 4 4 O q 4 4 K 5 4 4 O I I C g y K S 9 B d X R v U m V t b 3 Z l Z E N v b H V t b n M x L n s z 6 Y O o N O e V q i w x N H 0 m c X V v d D s s J n F 1 b 3 Q 7 U 2 V j d G l v b j E v 6 Y G 4 5 o m L 4 4 O q 4 4 K 5 4 4 O I I C g y K S 9 B d X R v U m V t b 3 Z l Z E N v b H V t b n M x L n s z 6 Y O o N e e V q i w x N X 0 m c X V v d D s s J n F 1 b 3 Q 7 U 2 V j d G l v b j E v 6 Y G 4 5 o m L 4 4 O q 4 4 K 5 4 4 O I I C g y K S 9 B d X R v U m V t b 3 Z l Z E N v b H V t b n M x L n s 0 6 Y O o Q e O D l u O D r e O D g + O C r z H n l a o s M T Z 9 J n F 1 b 3 Q 7 L C Z x d W 9 0 O 1 N l Y 3 R p b 2 4 x L + m B u O a J i + O D q u O C u e O D i C A o M i k v Q X V 0 b 1 J l b W 9 2 Z W R D b 2 x 1 b W 5 z M S 5 7 N O m D q E H j g 5 b j g 6 3 j g 4 P j g q 8 y 5 5 W q L D E 3 f S Z x d W 9 0 O y w m c X V v d D t T Z W N 0 a W 9 u M S / p g b j m i Y v j g 6 r j g r n j g 4 g g K D I p L 0 F 1 d G 9 S Z W 1 v d m V k Q 2 9 s d W 1 u c z E u e z T p g 6 h B 4 4 O W 4 4 O t 4 4 O D 4 4 K v M + e V q i w x O H 0 m c X V v d D s s J n F 1 b 3 Q 7 U 2 V j d G l v b j E v 6 Y G 4 5 o m L 4 4 O q 4 4 K 5 4 4 O I I C g y K S 9 B d X R v U m V t b 3 Z l Z E N v b H V t b n M x L n s 0 6 Y O o Q e O D l u O D r e O D g + O C r z T n l a o s M T l 9 J n F 1 b 3 Q 7 L C Z x d W 9 0 O 1 N l Y 3 R p b 2 4 x L + m B u O a J i + O D q u O C u e O D i C A o M i k v Q X V 0 b 1 J l b W 9 2 Z W R D b 2 x 1 b W 5 z M S 5 7 N O m D q E H j g 5 b j g 6 3 j g 4 P j g q 8 1 5 5 W q L D I w f S Z x d W 9 0 O y w m c X V v d D t T Z W N 0 a W 9 u M S / p g b j m i Y v j g 6 r j g r n j g 4 g g K D I p L 0 F 1 d G 9 S Z W 1 v d m V k Q 2 9 s d W 1 u c z E u e z T p g 6 h B 4 4 O W 4 4 O t 4 4 O D 4 4 K v N u e V q i w y M X 0 m c X V v d D s s J n F 1 b 3 Q 7 U 2 V j d G l v b j E v 6 Y G 4 5 o m L 4 4 O q 4 4 K 5 4 4 O I I C g y K S 9 B d X R v U m V t b 3 Z l Z E N v b H V t b n M x L n s 0 6 Y O o Q u O D l u O D r e O D g + O C r z H n l a o s M j J 9 J n F 1 b 3 Q 7 L C Z x d W 9 0 O 1 N l Y 3 R p b 2 4 x L + m B u O a J i + O D q u O C u e O D i C A o M i k v Q X V 0 b 1 J l b W 9 2 Z W R D b 2 x 1 b W 5 z M S 5 7 N O m D q E L j g 5 b j g 6 3 j g 4 P j g q 8 y 5 5 W q L D I z f S Z x d W 9 0 O y w m c X V v d D t T Z W N 0 a W 9 u M S / p g b j m i Y v j g 6 r j g r n j g 4 g g K D I p L 0 F 1 d G 9 S Z W 1 v d m V k Q 2 9 s d W 1 u c z E u e z T p g 6 h C 4 4 O W 4 4 O t 4 4 O D 4 4 K v M + e V q i w y N H 0 m c X V v d D s s J n F 1 b 3 Q 7 U 2 V j d G l v b j E v 6 Y G 4 5 o m L 4 4 O q 4 4 K 5 4 4 O I I C g y K S 9 B d X R v U m V t b 3 Z l Z E N v b H V t b n M x L n s 0 6 Y O o Q u O D l u O D r e O D g + O C r z T n l a o s M j V 9 J n F 1 b 3 Q 7 L C Z x d W 9 0 O 1 N l Y 3 R p b 2 4 x L + m B u O a J i + O D q u O C u e O D i C A o M i k v Q X V 0 b 1 J l b W 9 2 Z W R D b 2 x 1 b W 5 z M S 5 7 N O m D q E L j g 5 b j g 6 3 j g 4 P j g q 8 1 5 5 W q L D I 2 f S Z x d W 9 0 O y w m c X V v d D t T Z W N 0 a W 9 u M S / p g b j m i Y v j g 6 r j g r n j g 4 g g K D I p L 0 F 1 d G 9 S Z W 1 v d m V k Q 2 9 s d W 1 u c z E u e z T p g 6 h C 4 4 O W 4 4 O t 4 4 O D 4 4 K v N u e V q i w y N 3 0 m c X V v d D s s J n F 1 b 3 Q 7 U 2 V j d G l v b j E v 6 Y G 4 5 o m L 4 4 O q 4 4 K 5 4 4 O I I C g y K S 9 B d X R v U m V t b 3 Z l Z E N v b H V t b n M x L n s 1 6 Y O o Q e O D l u O D r e O D g + O C r z H n l a o s M j h 9 J n F 1 b 3 Q 7 L C Z x d W 9 0 O 1 N l Y 3 R p b 2 4 x L + m B u O a J i + O D q u O C u e O D i C A o M i k v Q X V 0 b 1 J l b W 9 2 Z W R D b 2 x 1 b W 5 z M S 5 7 N e m D q E H j g 5 b j g 6 3 j g 4 P j g q 8 y 5 5 W q L D I 5 f S Z x d W 9 0 O y w m c X V v d D t T Z W N 0 a W 9 u M S / p g b j m i Y v j g 6 r j g r n j g 4 g g K D I p L 0 F 1 d G 9 S Z W 1 v d m V k Q 2 9 s d W 1 u c z E u e z X p g 6 h B 4 4 O W 4 4 O t 4 4 O D 4 4 K v M + e V q i w z M H 0 m c X V v d D s s J n F 1 b 3 Q 7 U 2 V j d G l v b j E v 6 Y G 4 5 o m L 4 4 O q 4 4 K 5 4 4 O I I C g y K S 9 B d X R v U m V t b 3 Z l Z E N v b H V t b n M x L n s 1 6 Y O o Q e O D l u O D r e O D g + O C r z T n l a o s M z F 9 J n F 1 b 3 Q 7 L C Z x d W 9 0 O 1 N l Y 3 R p b 2 4 x L + m B u O a J i + O D q u O C u e O D i C A o M i k v Q X V 0 b 1 J l b W 9 2 Z W R D b 2 x 1 b W 5 z M S 5 7 N e m D q E H j g 5 b j g 6 3 j g 4 P j g q 8 1 5 5 W q L D M y f S Z x d W 9 0 O y w m c X V v d D t T Z W N 0 a W 9 u M S / p g b j m i Y v j g 6 r j g r n j g 4 g g K D I p L 0 F 1 d G 9 S Z W 1 v d m V k Q 2 9 s d W 1 u c z E u e z X p g 6 h B 4 4 O W 4 4 O t 4 4 O D 4 4 K v N u e V q i w z M 3 0 m c X V v d D s s J n F 1 b 3 Q 7 U 2 V j d G l v b j E v 6 Y G 4 5 o m L 4 4 O q 4 4 K 5 4 4 O I I C g y K S 9 B d X R v U m V t b 3 Z l Z E N v b H V t b n M x L n s 1 6 Y O o Q u O D l u O D r e O D g + O C r z H n l a o s M z R 9 J n F 1 b 3 Q 7 L C Z x d W 9 0 O 1 N l Y 3 R p b 2 4 x L + m B u O a J i + O D q u O C u e O D i C A o M i k v Q X V 0 b 1 J l b W 9 2 Z W R D b 2 x 1 b W 5 z M S 5 7 N e m D q E L j g 5 b j g 6 3 j g 4 P j g q 8 y 5 5 W q L D M 1 f S Z x d W 9 0 O y w m c X V v d D t T Z W N 0 a W 9 u M S / p g b j m i Y v j g 6 r j g r n j g 4 g g K D I p L 0 F 1 d G 9 S Z W 1 v d m V k Q 2 9 s d W 1 u c z E u e z X p g 6 h C 4 4 O W 4 4 O t 4 4 O D 4 4 K v M + e V q i w z N n 0 m c X V v d D s s J n F 1 b 3 Q 7 U 2 V j d G l v b j E v 6 Y G 4 5 o m L 4 4 O q 4 4 K 5 4 4 O I I C g y K S 9 B d X R v U m V t b 3 Z l Z E N v b H V t b n M x L n s 1 6 Y O o Q u O D l u O D r e O D g + O C r z T n l a o s M z d 9 J n F 1 b 3 Q 7 L C Z x d W 9 0 O 1 N l Y 3 R p b 2 4 x L + m B u O a J i + O D q u O C u e O D i C A o M i k v Q X V 0 b 1 J l b W 9 2 Z W R D b 2 x 1 b W 5 z M S 5 7 N e m D q E L j g 5 b j g 6 3 j g 4 P j g q 8 1 5 5 W q L D M 4 f S Z x d W 9 0 O y w m c X V v d D t T Z W N 0 a W 9 u M S / p g b j m i Y v j g 6 r j g r n j g 4 g g K D I p L 0 F 1 d G 9 S Z W 1 v d m V k Q 2 9 s d W 1 u c z E u e z b p g 6 h B 4 4 O W 4 4 O t 4 4 O D 4 4 K v M e e V q i w z O X 0 m c X V v d D s s J n F 1 b 3 Q 7 U 2 V j d G l v b j E v 6 Y G 4 5 o m L 4 4 O q 4 4 K 5 4 4 O I I C g y K S 9 B d X R v U m V t b 3 Z l Z E N v b H V t b n M x L n s 2 6 Y O o Q e O D l u O D r e O D g + O C r z L n l a o s N D B 9 J n F 1 b 3 Q 7 L C Z x d W 9 0 O 1 N l Y 3 R p b 2 4 x L + m B u O a J i + O D q u O C u e O D i C A o M i k v Q X V 0 b 1 J l b W 9 2 Z W R D b 2 x 1 b W 5 z M S 5 7 N u m D q E H j g 5 b j g 6 3 j g 4 P j g q 8 z 5 5 W q L D Q x f S Z x d W 9 0 O y w m c X V v d D t T Z W N 0 a W 9 u M S / p g b j m i Y v j g 6 r j g r n j g 4 g g K D I p L 0 F 1 d G 9 S Z W 1 v d m V k Q 2 9 s d W 1 u c z E u e z b p g 6 h B 4 4 O W 4 4 O t 4 4 O D 4 4 K v N O e V q i w 0 M n 0 m c X V v d D s s J n F 1 b 3 Q 7 U 2 V j d G l v b j E v 6 Y G 4 5 o m L 4 4 O q 4 4 K 5 4 4 O I I C g y K S 9 B d X R v U m V t b 3 Z l Z E N v b H V t b n M x L n s 2 6 Y O o Q e O D l u O D r e O D g + O C r z X n l a o s N D N 9 J n F 1 b 3 Q 7 L C Z x d W 9 0 O 1 N l Y 3 R p b 2 4 x L + m B u O a J i + O D q u O C u e O D i C A o M i k v Q X V 0 b 1 J l b W 9 2 Z W R D b 2 x 1 b W 5 z M S 5 7 N u m D q E H j g 5 b j g 6 3 j g 4 P j g q 8 2 5 5 W q L D Q 0 f S Z x d W 9 0 O y w m c X V v d D t T Z W N 0 a W 9 u M S / p g b j m i Y v j g 6 r j g r n j g 4 g g K D I p L 0 F 1 d G 9 S Z W 1 v d m V k Q 2 9 s d W 1 u c z E u e z b p g 6 h C 4 4 O W 4 4 O t 4 4 O D 4 4 K v M e e V q i w 0 N X 0 m c X V v d D s s J n F 1 b 3 Q 7 U 2 V j d G l v b j E v 6 Y G 4 5 o m L 4 4 O q 4 4 K 5 4 4 O I I C g y K S 9 B d X R v U m V t b 3 Z l Z E N v b H V t b n M x L n s 2 6 Y O o Q u O D l u O D r e O D g + O C r z L n l a o s N D Z 9 J n F 1 b 3 Q 7 L C Z x d W 9 0 O 1 N l Y 3 R p b 2 4 x L + m B u O a J i + O D q u O C u e O D i C A o M i k v Q X V 0 b 1 J l b W 9 2 Z W R D b 2 x 1 b W 5 z M S 5 7 N u m D q E L j g 5 b j g 6 3 j g 4 P j g q 8 z 5 5 W q L D Q 3 f S Z x d W 9 0 O y w m c X V v d D t T Z W N 0 a W 9 u M S / p g b j m i Y v j g 6 r j g r n j g 4 g g K D I p L 0 F 1 d G 9 S Z W 1 v d m V k Q 2 9 s d W 1 u c z E u e z b p g 6 h C 4 4 O W 4 4 O t 4 4 O D 4 4 K v N O e V q i w 0 O H 0 m c X V v d D s s J n F 1 b 3 Q 7 U 2 V j d G l v b j E v 6 Y G 4 5 o m L 4 4 O q 4 4 K 5 4 4 O I I C g y K S 9 B d X R v U m V t b 3 Z l Z E N v b H V t b n M x L n s 2 6 Y O o Q u O D l u O D r e O D g + O C r z X n l a o s N D l 9 J n F 1 b 3 Q 7 L C Z x d W 9 0 O 1 N l Y 3 R p b 2 4 x L + m B u O a J i + O D q u O C u e O D i C A o M i k v Q X V 0 b 1 J l b W 9 2 Z W R D b 2 x 1 b W 5 z M S 5 7 N + m D q E H j g 5 b j g 6 3 j g 4 P j g q 8 x 5 5 W q L D U w f S Z x d W 9 0 O y w m c X V v d D t T Z W N 0 a W 9 u M S / p g b j m i Y v j g 6 r j g r n j g 4 g g K D I p L 0 F 1 d G 9 S Z W 1 v d m V k Q 2 9 s d W 1 u c z E u e z f p g 6 h B 4 4 O W 4 4 O t 4 4 O D 4 4 K v M u e V q i w 1 M X 0 m c X V v d D s s J n F 1 b 3 Q 7 U 2 V j d G l v b j E v 6 Y G 4 5 o m L 4 4 O q 4 4 K 5 4 4 O I I C g y K S 9 B d X R v U m V t b 3 Z l Z E N v b H V t b n M x L n s 3 6 Y O o Q e O D l u O D r e O D g + O C r z P n l a o s N T J 9 J n F 1 b 3 Q 7 L C Z x d W 9 0 O 1 N l Y 3 R p b 2 4 x L + m B u O a J i + O D q u O C u e O D i C A o M i k v Q X V 0 b 1 J l b W 9 2 Z W R D b 2 x 1 b W 5 z M S 5 7 N + m D q E H j g 5 b j g 6 3 j g 4 P j g q 8 0 5 5 W q L D U z f S Z x d W 9 0 O y w m c X V v d D t T Z W N 0 a W 9 u M S / p g b j m i Y v j g 6 r j g r n j g 4 g g K D I p L 0 F 1 d G 9 S Z W 1 v d m V k Q 2 9 s d W 1 u c z E u e z f p g 6 h B 4 4 O W 4 4 O t 4 4 O D 4 4 K v N e e V q i w 1 N H 0 m c X V v d D s s J n F 1 b 3 Q 7 U 2 V j d G l v b j E v 6 Y G 4 5 o m L 4 4 O q 4 4 K 5 4 4 O I I C g y K S 9 B d X R v U m V t b 3 Z l Z E N v b H V t b n M x L n s 3 6 Y O o Q e O D l u O D r e O D g + O C r z b n l a o s N T V 9 J n F 1 b 3 Q 7 L C Z x d W 9 0 O 1 N l Y 3 R p b 2 4 x L + m B u O a J i + O D q u O C u e O D i C A o M i k v Q X V 0 b 1 J l b W 9 2 Z W R D b 2 x 1 b W 5 z M S 5 7 N + m D q E L j g 5 b j g 6 3 j g 4 P j g q 8 x 5 5 W q L D U 2 f S Z x d W 9 0 O y w m c X V v d D t T Z W N 0 a W 9 u M S / p g b j m i Y v j g 6 r j g r n j g 4 g g K D I p L 0 F 1 d G 9 S Z W 1 v d m V k Q 2 9 s d W 1 u c z E u e z f p g 6 h C 4 4 O W 4 4 O t 4 4 O D 4 4 K v M u e V q i w 1 N 3 0 m c X V v d D s s J n F 1 b 3 Q 7 U 2 V j d G l v b j E v 6 Y G 4 5 o m L 4 4 O q 4 4 K 5 4 4 O I I C g y K S 9 B d X R v U m V t b 3 Z l Z E N v b H V t b n M x L n s 3 6 Y O o Q u O D l u O D r e O D g + O C r z P n l a o s N T h 9 J n F 1 b 3 Q 7 L C Z x d W 9 0 O 1 N l Y 3 R p b 2 4 x L + m B u O a J i + O D q u O C u e O D i C A o M i k v Q X V 0 b 1 J l b W 9 2 Z W R D b 2 x 1 b W 5 z M S 5 7 N + m D q E L j g 5 b j g 6 3 j g 4 P j g q 8 0 5 5 W q L D U 5 f S Z x d W 9 0 O y w m c X V v d D t T Z W N 0 a W 9 u M S / p g b j m i Y v j g 6 r j g r n j g 4 g g K D I p L 0 F 1 d G 9 S Z W 1 v d m V k Q 2 9 s d W 1 u c z E u e z f p g 6 h C 4 4 O W 4 4 O t 4 4 O D 4 4 K v N e e V q i w 2 M H 0 m c X V v d D s s J n F 1 b 3 Q 7 U 2 V j d G l v b j E v 6 Y G 4 5 o m L 4 4 O q 4 4 K 5 4 4 O I I C g y K S 9 B d X R v U m V t b 3 Z l Z E N v b H V t b n M x L n s 4 6 Y O o M e e V q i w 2 M X 0 m c X V v d D s s J n F 1 b 3 Q 7 U 2 V j d G l v b j E v 6 Y G 4 5 o m L 4 4 O q 4 4 K 5 4 4 O I I C g y K S 9 B d X R v U m V t b 3 Z l Z E N v b H V t b n M x L n s 4 6 Y O o M u e V q i w 2 M n 0 m c X V v d D s s J n F 1 b 3 Q 7 U 2 V j d G l v b j E v 6 Y G 4 5 o m L 4 4 O q 4 4 K 5 4 4 O I I C g y K S 9 B d X R v U m V t b 3 Z l Z E N v b H V t b n M x L n s 4 6 Y O o M + e V q i w 2 M 3 0 m c X V v d D s s J n F 1 b 3 Q 7 U 2 V j d G l v b j E v 6 Y G 4 5 o m L 4 4 O q 4 4 K 5 4 4 O I I C g y K S 9 B d X R v U m V t b 3 Z l Z E N v b H V t b n M x L n s 4 6 Y O o N O e V q i w 2 N H 0 m c X V v d D s s J n F 1 b 3 Q 7 U 2 V j d G l v b j E v 6 Y G 4 5 o m L 4 4 O q 4 4 K 5 4 4 O I I C g y K S 9 B d X R v U m V t b 3 Z l Z E N v b H V t b n M x L n s 4 6 Y O o N e e V q i w 2 N X 0 m c X V v d D s s J n F 1 b 3 Q 7 U 2 V j d G l v b j E v 6 Y G 4 5 o m L 4 4 O q 4 4 K 5 4 4 O I I C g y K S 9 B d X R v U m V t b 3 Z l Z E N v b H V t b n M x L n s 4 6 Y O o N u e V q i w 2 N n 0 m c X V v d D s s J n F 1 b 3 Q 7 U 2 V j d G l v b j E v 6 Y G 4 5 o m L 4 4 O q 4 4 K 5 4 4 O I I C g y K S 9 B d X R v U m V t b 3 Z l Z E N v b H V t b n M x L n s 5 6 Y O o M e e V q i w 2 N 3 0 m c X V v d D s s J n F 1 b 3 Q 7 U 2 V j d G l v b j E v 6 Y G 4 5 o m L 4 4 O q 4 4 K 5 4 4 O I I C g y K S 9 B d X R v U m V t b 3 Z l Z E N v b H V t b n M x L n s 5 6 Y O o M u e V q i w 2 O H 0 m c X V v d D s s J n F 1 b 3 Q 7 U 2 V j d G l v b j E v 6 Y G 4 5 o m L 4 4 O q 4 4 K 5 4 4 O I I C g y K S 9 B d X R v U m V t b 3 Z l Z E N v b H V t b n M x L n s 5 6 Y O o M + e V q i w 2 O X 0 m c X V v d D s s J n F 1 b 3 Q 7 U 2 V j d G l v b j E v 6 Y G 4 5 o m L 4 4 O q 4 4 K 5 4 4 O I I C g y K S 9 B d X R v U m V t b 3 Z l Z E N v b H V t b n M x L n s 5 6 Y O o N O e V q i w 3 M H 0 m c X V v d D s s J n F 1 b 3 Q 7 U 2 V j d G l v b j E v 6 Y G 4 5 o m L 4 4 O q 4 4 K 5 4 4 O I I C g y K S 9 B d X R v U m V t b 3 Z l Z E N v b H V t b n M x L n s 5 6 Y O o N e e V q i w 3 M X 0 m c X V v d D s s J n F 1 b 3 Q 7 U 2 V j d G l v b j E v 6 Y G 4 5 o m L 4 4 O q 4 4 K 5 4 4 O I I C g y K S 9 B d X R v U m V t b 3 Z l Z E N v b H V t b n M x L n s 5 6 Y O o N u e V q i w 3 M n 0 m c X V v d D t d L C Z x d W 9 0 O 0 N v b H V t b k N v d W 5 0 J n F 1 b 3 Q 7 O j c z L C Z x d W 9 0 O 0 t l e U N v b H V t b k 5 h b W V z J n F 1 b 3 Q 7 O l t d L C Z x d W 9 0 O 0 N v b H V t b k l k Z W 5 0 a X R p Z X M m c X V v d D s 6 W y Z x d W 9 0 O 1 N l Y 3 R p b 2 4 x L + m B u O a J i + O D q u O C u e O D i C A o M i k v Q X V 0 b 1 J l b W 9 2 Z W R D b 2 x 1 b W 5 z M S 5 7 6 Y G 4 5 o m L T m 8 s M H 0 m c X V v d D s s J n F 1 b 3 Q 7 U 2 V j d G l v b j E v 6 Y G 4 5 o m L 4 4 O q 4 4 K 5 4 4 O I I C g y K S 9 B d X R v U m V t b 3 Z l Z E N v b H V t b n M x L n s x 6 Y O o M e e V q i w x f S Z x d W 9 0 O y w m c X V v d D t T Z W N 0 a W 9 u M S / p g b j m i Y v j g 6 r j g r n j g 4 g g K D I p L 0 F 1 d G 9 S Z W 1 v d m V k Q 2 9 s d W 1 u c z E u e z H p g 6 g y 5 5 W q L D J 9 J n F 1 b 3 Q 7 L C Z x d W 9 0 O 1 N l Y 3 R p b 2 4 x L + m B u O a J i + O D q u O C u e O D i C A o M i k v Q X V 0 b 1 J l b W 9 2 Z W R D b 2 x 1 b W 5 z M S 5 7 M e m D q D P n l a o s M 3 0 m c X V v d D s s J n F 1 b 3 Q 7 U 2 V j d G l v b j E v 6 Y G 4 5 o m L 4 4 O q 4 4 K 5 4 4 O I I C g y K S 9 B d X R v U m V t b 3 Z l Z E N v b H V t b n M x L n s x 6 Y O o N O e V q i w 0 f S Z x d W 9 0 O y w m c X V v d D t T Z W N 0 a W 9 u M S / p g b j m i Y v j g 6 r j g r n j g 4 g g K D I p L 0 F 1 d G 9 S Z W 1 v d m V k Q 2 9 s d W 1 u c z E u e z L p g 6 g x 5 5 W q L D V 9 J n F 1 b 3 Q 7 L C Z x d W 9 0 O 1 N l Y 3 R p b 2 4 x L + m B u O a J i + O D q u O C u e O D i C A o M i k v Q X V 0 b 1 J l b W 9 2 Z W R D b 2 x 1 b W 5 z M S 5 7 M u m D q D L n l a o s N n 0 m c X V v d D s s J n F 1 b 3 Q 7 U 2 V j d G l v b j E v 6 Y G 4 5 o m L 4 4 O q 4 4 K 5 4 4 O I I C g y K S 9 B d X R v U m V t b 3 Z l Z E N v b H V t b n M x L n s y 6 Y O o M + e V q i w 3 f S Z x d W 9 0 O y w m c X V v d D t T Z W N 0 a W 9 u M S / p g b j m i Y v j g 6 r j g r n j g 4 g g K D I p L 0 F 1 d G 9 S Z W 1 v d m V k Q 2 9 s d W 1 u c z E u e z L p g 6 g 0 5 5 W q L D h 9 J n F 1 b 3 Q 7 L C Z x d W 9 0 O 1 N l Y 3 R p b 2 4 x L + m B u O a J i + O D q u O C u e O D i C A o M i k v Q X V 0 b 1 J l b W 9 2 Z W R D b 2 x 1 b W 5 z M S 5 7 M u m D q D X n l a o s O X 0 m c X V v d D s s J n F 1 b 3 Q 7 U 2 V j d G l v b j E v 6 Y G 4 5 o m L 4 4 O q 4 4 K 5 4 4 O I I C g y K S 9 B d X R v U m V t b 3 Z l Z E N v b H V t b n M x L n s y 6 Y O o N u e V q i w x M H 0 m c X V v d D s s J n F 1 b 3 Q 7 U 2 V j d G l v b j E v 6 Y G 4 5 o m L 4 4 O q 4 4 K 5 4 4 O I I C g y K S 9 B d X R v U m V t b 3 Z l Z E N v b H V t b n M x L n s z 6 Y O o M e e V q i w x M X 0 m c X V v d D s s J n F 1 b 3 Q 7 U 2 V j d G l v b j E v 6 Y G 4 5 o m L 4 4 O q 4 4 K 5 4 4 O I I C g y K S 9 B d X R v U m V t b 3 Z l Z E N v b H V t b n M x L n s z 6 Y O o M u e V q i w x M n 0 m c X V v d D s s J n F 1 b 3 Q 7 U 2 V j d G l v b j E v 6 Y G 4 5 o m L 4 4 O q 4 4 K 5 4 4 O I I C g y K S 9 B d X R v U m V t b 3 Z l Z E N v b H V t b n M x L n s z 6 Y O o M + e V q i w x M 3 0 m c X V v d D s s J n F 1 b 3 Q 7 U 2 V j d G l v b j E v 6 Y G 4 5 o m L 4 4 O q 4 4 K 5 4 4 O I I C g y K S 9 B d X R v U m V t b 3 Z l Z E N v b H V t b n M x L n s z 6 Y O o N O e V q i w x N H 0 m c X V v d D s s J n F 1 b 3 Q 7 U 2 V j d G l v b j E v 6 Y G 4 5 o m L 4 4 O q 4 4 K 5 4 4 O I I C g y K S 9 B d X R v U m V t b 3 Z l Z E N v b H V t b n M x L n s z 6 Y O o N e e V q i w x N X 0 m c X V v d D s s J n F 1 b 3 Q 7 U 2 V j d G l v b j E v 6 Y G 4 5 o m L 4 4 O q 4 4 K 5 4 4 O I I C g y K S 9 B d X R v U m V t b 3 Z l Z E N v b H V t b n M x L n s 0 6 Y O o Q e O D l u O D r e O D g + O C r z H n l a o s M T Z 9 J n F 1 b 3 Q 7 L C Z x d W 9 0 O 1 N l Y 3 R p b 2 4 x L + m B u O a J i + O D q u O C u e O D i C A o M i k v Q X V 0 b 1 J l b W 9 2 Z W R D b 2 x 1 b W 5 z M S 5 7 N O m D q E H j g 5 b j g 6 3 j g 4 P j g q 8 y 5 5 W q L D E 3 f S Z x d W 9 0 O y w m c X V v d D t T Z W N 0 a W 9 u M S / p g b j m i Y v j g 6 r j g r n j g 4 g g K D I p L 0 F 1 d G 9 S Z W 1 v d m V k Q 2 9 s d W 1 u c z E u e z T p g 6 h B 4 4 O W 4 4 O t 4 4 O D 4 4 K v M + e V q i w x O H 0 m c X V v d D s s J n F 1 b 3 Q 7 U 2 V j d G l v b j E v 6 Y G 4 5 o m L 4 4 O q 4 4 K 5 4 4 O I I C g y K S 9 B d X R v U m V t b 3 Z l Z E N v b H V t b n M x L n s 0 6 Y O o Q e O D l u O D r e O D g + O C r z T n l a o s M T l 9 J n F 1 b 3 Q 7 L C Z x d W 9 0 O 1 N l Y 3 R p b 2 4 x L + m B u O a J i + O D q u O C u e O D i C A o M i k v Q X V 0 b 1 J l b W 9 2 Z W R D b 2 x 1 b W 5 z M S 5 7 N O m D q E H j g 5 b j g 6 3 j g 4 P j g q 8 1 5 5 W q L D I w f S Z x d W 9 0 O y w m c X V v d D t T Z W N 0 a W 9 u M S / p g b j m i Y v j g 6 r j g r n j g 4 g g K D I p L 0 F 1 d G 9 S Z W 1 v d m V k Q 2 9 s d W 1 u c z E u e z T p g 6 h B 4 4 O W 4 4 O t 4 4 O D 4 4 K v N u e V q i w y M X 0 m c X V v d D s s J n F 1 b 3 Q 7 U 2 V j d G l v b j E v 6 Y G 4 5 o m L 4 4 O q 4 4 K 5 4 4 O I I C g y K S 9 B d X R v U m V t b 3 Z l Z E N v b H V t b n M x L n s 0 6 Y O o Q u O D l u O D r e O D g + O C r z H n l a o s M j J 9 J n F 1 b 3 Q 7 L C Z x d W 9 0 O 1 N l Y 3 R p b 2 4 x L + m B u O a J i + O D q u O C u e O D i C A o M i k v Q X V 0 b 1 J l b W 9 2 Z W R D b 2 x 1 b W 5 z M S 5 7 N O m D q E L j g 5 b j g 6 3 j g 4 P j g q 8 y 5 5 W q L D I z f S Z x d W 9 0 O y w m c X V v d D t T Z W N 0 a W 9 u M S / p g b j m i Y v j g 6 r j g r n j g 4 g g K D I p L 0 F 1 d G 9 S Z W 1 v d m V k Q 2 9 s d W 1 u c z E u e z T p g 6 h C 4 4 O W 4 4 O t 4 4 O D 4 4 K v M + e V q i w y N H 0 m c X V v d D s s J n F 1 b 3 Q 7 U 2 V j d G l v b j E v 6 Y G 4 5 o m L 4 4 O q 4 4 K 5 4 4 O I I C g y K S 9 B d X R v U m V t b 3 Z l Z E N v b H V t b n M x L n s 0 6 Y O o Q u O D l u O D r e O D g + O C r z T n l a o s M j V 9 J n F 1 b 3 Q 7 L C Z x d W 9 0 O 1 N l Y 3 R p b 2 4 x L + m B u O a J i + O D q u O C u e O D i C A o M i k v Q X V 0 b 1 J l b W 9 2 Z W R D b 2 x 1 b W 5 z M S 5 7 N O m D q E L j g 5 b j g 6 3 j g 4 P j g q 8 1 5 5 W q L D I 2 f S Z x d W 9 0 O y w m c X V v d D t T Z W N 0 a W 9 u M S / p g b j m i Y v j g 6 r j g r n j g 4 g g K D I p L 0 F 1 d G 9 S Z W 1 v d m V k Q 2 9 s d W 1 u c z E u e z T p g 6 h C 4 4 O W 4 4 O t 4 4 O D 4 4 K v N u e V q i w y N 3 0 m c X V v d D s s J n F 1 b 3 Q 7 U 2 V j d G l v b j E v 6 Y G 4 5 o m L 4 4 O q 4 4 K 5 4 4 O I I C g y K S 9 B d X R v U m V t b 3 Z l Z E N v b H V t b n M x L n s 1 6 Y O o Q e O D l u O D r e O D g + O C r z H n l a o s M j h 9 J n F 1 b 3 Q 7 L C Z x d W 9 0 O 1 N l Y 3 R p b 2 4 x L + m B u O a J i + O D q u O C u e O D i C A o M i k v Q X V 0 b 1 J l b W 9 2 Z W R D b 2 x 1 b W 5 z M S 5 7 N e m D q E H j g 5 b j g 6 3 j g 4 P j g q 8 y 5 5 W q L D I 5 f S Z x d W 9 0 O y w m c X V v d D t T Z W N 0 a W 9 u M S / p g b j m i Y v j g 6 r j g r n j g 4 g g K D I p L 0 F 1 d G 9 S Z W 1 v d m V k Q 2 9 s d W 1 u c z E u e z X p g 6 h B 4 4 O W 4 4 O t 4 4 O D 4 4 K v M + e V q i w z M H 0 m c X V v d D s s J n F 1 b 3 Q 7 U 2 V j d G l v b j E v 6 Y G 4 5 o m L 4 4 O q 4 4 K 5 4 4 O I I C g y K S 9 B d X R v U m V t b 3 Z l Z E N v b H V t b n M x L n s 1 6 Y O o Q e O D l u O D r e O D g + O C r z T n l a o s M z F 9 J n F 1 b 3 Q 7 L C Z x d W 9 0 O 1 N l Y 3 R p b 2 4 x L + m B u O a J i + O D q u O C u e O D i C A o M i k v Q X V 0 b 1 J l b W 9 2 Z W R D b 2 x 1 b W 5 z M S 5 7 N e m D q E H j g 5 b j g 6 3 j g 4 P j g q 8 1 5 5 W q L D M y f S Z x d W 9 0 O y w m c X V v d D t T Z W N 0 a W 9 u M S / p g b j m i Y v j g 6 r j g r n j g 4 g g K D I p L 0 F 1 d G 9 S Z W 1 v d m V k Q 2 9 s d W 1 u c z E u e z X p g 6 h B 4 4 O W 4 4 O t 4 4 O D 4 4 K v N u e V q i w z M 3 0 m c X V v d D s s J n F 1 b 3 Q 7 U 2 V j d G l v b j E v 6 Y G 4 5 o m L 4 4 O q 4 4 K 5 4 4 O I I C g y K S 9 B d X R v U m V t b 3 Z l Z E N v b H V t b n M x L n s 1 6 Y O o Q u O D l u O D r e O D g + O C r z H n l a o s M z R 9 J n F 1 b 3 Q 7 L C Z x d W 9 0 O 1 N l Y 3 R p b 2 4 x L + m B u O a J i + O D q u O C u e O D i C A o M i k v Q X V 0 b 1 J l b W 9 2 Z W R D b 2 x 1 b W 5 z M S 5 7 N e m D q E L j g 5 b j g 6 3 j g 4 P j g q 8 y 5 5 W q L D M 1 f S Z x d W 9 0 O y w m c X V v d D t T Z W N 0 a W 9 u M S / p g b j m i Y v j g 6 r j g r n j g 4 g g K D I p L 0 F 1 d G 9 S Z W 1 v d m V k Q 2 9 s d W 1 u c z E u e z X p g 6 h C 4 4 O W 4 4 O t 4 4 O D 4 4 K v M + e V q i w z N n 0 m c X V v d D s s J n F 1 b 3 Q 7 U 2 V j d G l v b j E v 6 Y G 4 5 o m L 4 4 O q 4 4 K 5 4 4 O I I C g y K S 9 B d X R v U m V t b 3 Z l Z E N v b H V t b n M x L n s 1 6 Y O o Q u O D l u O D r e O D g + O C r z T n l a o s M z d 9 J n F 1 b 3 Q 7 L C Z x d W 9 0 O 1 N l Y 3 R p b 2 4 x L + m B u O a J i + O D q u O C u e O D i C A o M i k v Q X V 0 b 1 J l b W 9 2 Z W R D b 2 x 1 b W 5 z M S 5 7 N e m D q E L j g 5 b j g 6 3 j g 4 P j g q 8 1 5 5 W q L D M 4 f S Z x d W 9 0 O y w m c X V v d D t T Z W N 0 a W 9 u M S / p g b j m i Y v j g 6 r j g r n j g 4 g g K D I p L 0 F 1 d G 9 S Z W 1 v d m V k Q 2 9 s d W 1 u c z E u e z b p g 6 h B 4 4 O W 4 4 O t 4 4 O D 4 4 K v M e e V q i w z O X 0 m c X V v d D s s J n F 1 b 3 Q 7 U 2 V j d G l v b j E v 6 Y G 4 5 o m L 4 4 O q 4 4 K 5 4 4 O I I C g y K S 9 B d X R v U m V t b 3 Z l Z E N v b H V t b n M x L n s 2 6 Y O o Q e O D l u O D r e O D g + O C r z L n l a o s N D B 9 J n F 1 b 3 Q 7 L C Z x d W 9 0 O 1 N l Y 3 R p b 2 4 x L + m B u O a J i + O D q u O C u e O D i C A o M i k v Q X V 0 b 1 J l b W 9 2 Z W R D b 2 x 1 b W 5 z M S 5 7 N u m D q E H j g 5 b j g 6 3 j g 4 P j g q 8 z 5 5 W q L D Q x f S Z x d W 9 0 O y w m c X V v d D t T Z W N 0 a W 9 u M S / p g b j m i Y v j g 6 r j g r n j g 4 g g K D I p L 0 F 1 d G 9 S Z W 1 v d m V k Q 2 9 s d W 1 u c z E u e z b p g 6 h B 4 4 O W 4 4 O t 4 4 O D 4 4 K v N O e V q i w 0 M n 0 m c X V v d D s s J n F 1 b 3 Q 7 U 2 V j d G l v b j E v 6 Y G 4 5 o m L 4 4 O q 4 4 K 5 4 4 O I I C g y K S 9 B d X R v U m V t b 3 Z l Z E N v b H V t b n M x L n s 2 6 Y O o Q e O D l u O D r e O D g + O C r z X n l a o s N D N 9 J n F 1 b 3 Q 7 L C Z x d W 9 0 O 1 N l Y 3 R p b 2 4 x L + m B u O a J i + O D q u O C u e O D i C A o M i k v Q X V 0 b 1 J l b W 9 2 Z W R D b 2 x 1 b W 5 z M S 5 7 N u m D q E H j g 5 b j g 6 3 j g 4 P j g q 8 2 5 5 W q L D Q 0 f S Z x d W 9 0 O y w m c X V v d D t T Z W N 0 a W 9 u M S / p g b j m i Y v j g 6 r j g r n j g 4 g g K D I p L 0 F 1 d G 9 S Z W 1 v d m V k Q 2 9 s d W 1 u c z E u e z b p g 6 h C 4 4 O W 4 4 O t 4 4 O D 4 4 K v M e e V q i w 0 N X 0 m c X V v d D s s J n F 1 b 3 Q 7 U 2 V j d G l v b j E v 6 Y G 4 5 o m L 4 4 O q 4 4 K 5 4 4 O I I C g y K S 9 B d X R v U m V t b 3 Z l Z E N v b H V t b n M x L n s 2 6 Y O o Q u O D l u O D r e O D g + O C r z L n l a o s N D Z 9 J n F 1 b 3 Q 7 L C Z x d W 9 0 O 1 N l Y 3 R p b 2 4 x L + m B u O a J i + O D q u O C u e O D i C A o M i k v Q X V 0 b 1 J l b W 9 2 Z W R D b 2 x 1 b W 5 z M S 5 7 N u m D q E L j g 5 b j g 6 3 j g 4 P j g q 8 z 5 5 W q L D Q 3 f S Z x d W 9 0 O y w m c X V v d D t T Z W N 0 a W 9 u M S / p g b j m i Y v j g 6 r j g r n j g 4 g g K D I p L 0 F 1 d G 9 S Z W 1 v d m V k Q 2 9 s d W 1 u c z E u e z b p g 6 h C 4 4 O W 4 4 O t 4 4 O D 4 4 K v N O e V q i w 0 O H 0 m c X V v d D s s J n F 1 b 3 Q 7 U 2 V j d G l v b j E v 6 Y G 4 5 o m L 4 4 O q 4 4 K 5 4 4 O I I C g y K S 9 B d X R v U m V t b 3 Z l Z E N v b H V t b n M x L n s 2 6 Y O o Q u O D l u O D r e O D g + O C r z X n l a o s N D l 9 J n F 1 b 3 Q 7 L C Z x d W 9 0 O 1 N l Y 3 R p b 2 4 x L + m B u O a J i + O D q u O C u e O D i C A o M i k v Q X V 0 b 1 J l b W 9 2 Z W R D b 2 x 1 b W 5 z M S 5 7 N + m D q E H j g 5 b j g 6 3 j g 4 P j g q 8 x 5 5 W q L D U w f S Z x d W 9 0 O y w m c X V v d D t T Z W N 0 a W 9 u M S / p g b j m i Y v j g 6 r j g r n j g 4 g g K D I p L 0 F 1 d G 9 S Z W 1 v d m V k Q 2 9 s d W 1 u c z E u e z f p g 6 h B 4 4 O W 4 4 O t 4 4 O D 4 4 K v M u e V q i w 1 M X 0 m c X V v d D s s J n F 1 b 3 Q 7 U 2 V j d G l v b j E v 6 Y G 4 5 o m L 4 4 O q 4 4 K 5 4 4 O I I C g y K S 9 B d X R v U m V t b 3 Z l Z E N v b H V t b n M x L n s 3 6 Y O o Q e O D l u O D r e O D g + O C r z P n l a o s N T J 9 J n F 1 b 3 Q 7 L C Z x d W 9 0 O 1 N l Y 3 R p b 2 4 x L + m B u O a J i + O D q u O C u e O D i C A o M i k v Q X V 0 b 1 J l b W 9 2 Z W R D b 2 x 1 b W 5 z M S 5 7 N + m D q E H j g 5 b j g 6 3 j g 4 P j g q 8 0 5 5 W q L D U z f S Z x d W 9 0 O y w m c X V v d D t T Z W N 0 a W 9 u M S / p g b j m i Y v j g 6 r j g r n j g 4 g g K D I p L 0 F 1 d G 9 S Z W 1 v d m V k Q 2 9 s d W 1 u c z E u e z f p g 6 h B 4 4 O W 4 4 O t 4 4 O D 4 4 K v N e e V q i w 1 N H 0 m c X V v d D s s J n F 1 b 3 Q 7 U 2 V j d G l v b j E v 6 Y G 4 5 o m L 4 4 O q 4 4 K 5 4 4 O I I C g y K S 9 B d X R v U m V t b 3 Z l Z E N v b H V t b n M x L n s 3 6 Y O o Q e O D l u O D r e O D g + O C r z b n l a o s N T V 9 J n F 1 b 3 Q 7 L C Z x d W 9 0 O 1 N l Y 3 R p b 2 4 x L + m B u O a J i + O D q u O C u e O D i C A o M i k v Q X V 0 b 1 J l b W 9 2 Z W R D b 2 x 1 b W 5 z M S 5 7 N + m D q E L j g 5 b j g 6 3 j g 4 P j g q 8 x 5 5 W q L D U 2 f S Z x d W 9 0 O y w m c X V v d D t T Z W N 0 a W 9 u M S / p g b j m i Y v j g 6 r j g r n j g 4 g g K D I p L 0 F 1 d G 9 S Z W 1 v d m V k Q 2 9 s d W 1 u c z E u e z f p g 6 h C 4 4 O W 4 4 O t 4 4 O D 4 4 K v M u e V q i w 1 N 3 0 m c X V v d D s s J n F 1 b 3 Q 7 U 2 V j d G l v b j E v 6 Y G 4 5 o m L 4 4 O q 4 4 K 5 4 4 O I I C g y K S 9 B d X R v U m V t b 3 Z l Z E N v b H V t b n M x L n s 3 6 Y O o Q u O D l u O D r e O D g + O C r z P n l a o s N T h 9 J n F 1 b 3 Q 7 L C Z x d W 9 0 O 1 N l Y 3 R p b 2 4 x L + m B u O a J i + O D q u O C u e O D i C A o M i k v Q X V 0 b 1 J l b W 9 2 Z W R D b 2 x 1 b W 5 z M S 5 7 N + m D q E L j g 5 b j g 6 3 j g 4 P j g q 8 0 5 5 W q L D U 5 f S Z x d W 9 0 O y w m c X V v d D t T Z W N 0 a W 9 u M S / p g b j m i Y v j g 6 r j g r n j g 4 g g K D I p L 0 F 1 d G 9 S Z W 1 v d m V k Q 2 9 s d W 1 u c z E u e z f p g 6 h C 4 4 O W 4 4 O t 4 4 O D 4 4 K v N e e V q i w 2 M H 0 m c X V v d D s s J n F 1 b 3 Q 7 U 2 V j d G l v b j E v 6 Y G 4 5 o m L 4 4 O q 4 4 K 5 4 4 O I I C g y K S 9 B d X R v U m V t b 3 Z l Z E N v b H V t b n M x L n s 4 6 Y O o M e e V q i w 2 M X 0 m c X V v d D s s J n F 1 b 3 Q 7 U 2 V j d G l v b j E v 6 Y G 4 5 o m L 4 4 O q 4 4 K 5 4 4 O I I C g y K S 9 B d X R v U m V t b 3 Z l Z E N v b H V t b n M x L n s 4 6 Y O o M u e V q i w 2 M n 0 m c X V v d D s s J n F 1 b 3 Q 7 U 2 V j d G l v b j E v 6 Y G 4 5 o m L 4 4 O q 4 4 K 5 4 4 O I I C g y K S 9 B d X R v U m V t b 3 Z l Z E N v b H V t b n M x L n s 4 6 Y O o M + e V q i w 2 M 3 0 m c X V v d D s s J n F 1 b 3 Q 7 U 2 V j d G l v b j E v 6 Y G 4 5 o m L 4 4 O q 4 4 K 5 4 4 O I I C g y K S 9 B d X R v U m V t b 3 Z l Z E N v b H V t b n M x L n s 4 6 Y O o N O e V q i w 2 N H 0 m c X V v d D s s J n F 1 b 3 Q 7 U 2 V j d G l v b j E v 6 Y G 4 5 o m L 4 4 O q 4 4 K 5 4 4 O I I C g y K S 9 B d X R v U m V t b 3 Z l Z E N v b H V t b n M x L n s 4 6 Y O o N e e V q i w 2 N X 0 m c X V v d D s s J n F 1 b 3 Q 7 U 2 V j d G l v b j E v 6 Y G 4 5 o m L 4 4 O q 4 4 K 5 4 4 O I I C g y K S 9 B d X R v U m V t b 3 Z l Z E N v b H V t b n M x L n s 4 6 Y O o N u e V q i w 2 N n 0 m c X V v d D s s J n F 1 b 3 Q 7 U 2 V j d G l v b j E v 6 Y G 4 5 o m L 4 4 O q 4 4 K 5 4 4 O I I C g y K S 9 B d X R v U m V t b 3 Z l Z E N v b H V t b n M x L n s 5 6 Y O o M e e V q i w 2 N 3 0 m c X V v d D s s J n F 1 b 3 Q 7 U 2 V j d G l v b j E v 6 Y G 4 5 o m L 4 4 O q 4 4 K 5 4 4 O I I C g y K S 9 B d X R v U m V t b 3 Z l Z E N v b H V t b n M x L n s 5 6 Y O o M u e V q i w 2 O H 0 m c X V v d D s s J n F 1 b 3 Q 7 U 2 V j d G l v b j E v 6 Y G 4 5 o m L 4 4 O q 4 4 K 5 4 4 O I I C g y K S 9 B d X R v U m V t b 3 Z l Z E N v b H V t b n M x L n s 5 6 Y O o M + e V q i w 2 O X 0 m c X V v d D s s J n F 1 b 3 Q 7 U 2 V j d G l v b j E v 6 Y G 4 5 o m L 4 4 O q 4 4 K 5 4 4 O I I C g y K S 9 B d X R v U m V t b 3 Z l Z E N v b H V t b n M x L n s 5 6 Y O o N O e V q i w 3 M H 0 m c X V v d D s s J n F 1 b 3 Q 7 U 2 V j d G l v b j E v 6 Y G 4 5 o m L 4 4 O q 4 4 K 5 4 4 O I I C g y K S 9 B d X R v U m V t b 3 Z l Z E N v b H V t b n M x L n s 5 6 Y O o N e e V q i w 3 M X 0 m c X V v d D s s J n F 1 b 3 Q 7 U 2 V j d G l v b j E v 6 Y G 4 5 o m L 4 4 O q 4 4 K 5 4 4 O I I C g y K S 9 B d X R v U m V t b 3 Z l Z E N v b H V t b n M x L n s 5 6 Y O o N u e V q i w 3 M n 0 m c X V v d D t d L C Z x d W 9 0 O 1 J l b G F 0 a W 9 u c 2 h p c E l u Z m 8 m c X V v d D s 6 W 1 1 9 I i A v P j x F b n R y e S B U e X B l P S J G a W x s R X J y b 3 J D b 3 V u d C I g V m F s d W U 9 I m w w I i A v P j x F b n R y e S B U e X B l P S J G a W x s R X J y b 3 J D b 2 R l I i B W Y W x 1 Z T 0 i c 1 V u a 2 5 v d 2 4 i I C 8 + P E V u d H J 5 I F R 5 c G U 9 I k F k Z G V k V G 9 E Y X R h T W 9 k Z W w i I F Z h b H V l P S J s M C I g L z 4 8 L 1 N 0 Y W J s Z U V u d H J p Z X M + P C 9 J d G V t P j x J d G V t P j x J d G V t T G 9 j Y X R p b 2 4 + P E l 0 Z W 1 U e X B l P k Z v c m 1 1 b G E 8 L 0 l 0 Z W 1 U e X B l P j x J d G V t U G F 0 a D 5 T Z W N 0 a W 9 u M S 8 l R T k l O D E l Q j g l R T Y l O D k l O E I l R T M l O D M l Q U E l R T M l O D I l Q j k l R T M l O D M l O D g l M j A o M i k v J U U z J T g y J U J E J U U z J T g z J U J D J U U z J T g y J U I 5 P C 9 J d G V t U G F 0 a D 4 8 L 0 l 0 Z W 1 M b 2 N h d G l v b j 4 8 U 3 R h Y m x l R W 5 0 c m l l c y A v P j w v S X R l b T 4 8 S X R l b T 4 8 S X R l b U x v Y 2 F 0 a W 9 u P j x J d G V t V H l w Z T 5 G b 3 J t d W x h P C 9 J d G V t V H l w Z T 4 8 S X R l b V B h d G g + U 2 V j d G l v b j E v J U U 5 J T g x J U I 4 J U U 2 J T g 5 J T h C J U U z J T g z J U F B J U U z J T g y J U I 5 J U U z J T g z J T g 4 J T I w K D I p L y V F N S U 4 O S U 4 Q S V F O S U 5 O S V B N C V F M y U 4 M S U 5 N S V F M y U 4 M i U 4 Q y V F M y U 4 M S U 5 R i V F N C V C Q i U 5 N i V F M y U 4 M S V B R S V F N S U 4 O C U 5 N z w v S X R l b V B h d G g + P C 9 J d G V t T G 9 j Y X R p b 2 4 + P F N 0 Y W J s Z U V u d H J p Z X M g L z 4 8 L 0 l 0 Z W 0 + P E l 0 Z W 0 + P E l 0 Z W 1 M b 2 N h d G l v b j 4 8 S X R l b V R 5 c G U + R m 9 y b X V s Y T w v S X R l b V R 5 c G U + P E l 0 Z W 1 Q Y X R o P l N l Y 3 R p b 2 4 x L y V F O S U 4 M S V C O C V F N i U 4 O S U 4 Q i V F M y U 4 M y V B Q S V F M y U 4 M i V C O S V F M y U 4 M y U 4 O C U y M C g y K S 8 l R T g l Q k Y l Q k Q l R T U l O E E l Q T A l R T M l O D E l O T U l R T M l O D I l O E M l R T M l O D E l O U Y l R T M l O D I l Q U I l R T M l O D I l Q j k l R T M l O D I l Q k Y l R T M l O D M l Q T A 8 L 0 l 0 Z W 1 Q Y X R o P j w v S X R l b U x v Y 2 F 0 a W 9 u P j x T d G F i b G V F b n R y a W V z I C 8 + P C 9 J d G V t P j x J d G V t P j x J d G V t T G 9 j Y X R p b 2 4 + P E l 0 Z W 1 U e X B l P k Z v c m 1 1 b G E 8 L 0 l 0 Z W 1 U e X B l P j x J d G V t U G F 0 a D 5 T Z W N 0 a W 9 u M S 8 l R T k l O D E l Q j g l R T Y l O D k l O E I l R T M l O D M l Q U E l R T M l O D I l Q j k l R T M l O D M l O D g l M j A o M i k v J U U 4 J U J G J U J E J U U 1 J T h B J U E w J U U z J T g x J T k 1 J U U z J T g y J T h D J U U z J T g x J T l G J U U z J T g y J U F C J U U z J T g y J U I 5 J U U z J T g y J U J G J U U z J T g z J U E w M T w v S X R l b V B h d G g + P C 9 J d G V t T G 9 j Y X R p b 2 4 + P F N 0 Y W J s Z U V u d H J p Z X M g L z 4 8 L 0 l 0 Z W 0 + P E l 0 Z W 0 + P E l 0 Z W 1 M b 2 N h d G l v b j 4 8 S X R l b V R 5 c G U + R m 9 y b X V s Y T w v S X R l b V R 5 c G U + P E l 0 Z W 1 Q Y X R o P l N l Y 3 R p b 2 4 x L y V F O S U 4 M S V C O C V F N i U 4 O S U 4 Q i V F M y U 4 M y V B Q S V F M y U 4 M i V C O S V F M y U 4 M y U 4 O C U y M C g y K S 8 l R T g l Q k Y l Q k Q l R T U l O E E l Q T A l R T M l O D E l O T U l R T M l O D I l O E M l R T M l O D E l O U Y l R T M l O D I l Q U I l R T M l O D I l Q j k l R T M l O D I l Q k Y l R T M l O D M l Q T A y P C 9 J d G V t U G F 0 a D 4 8 L 0 l 0 Z W 1 M b 2 N h d G l v b j 4 8 U 3 R h Y m x l R W 5 0 c m l l c y A v P j w v S X R l b T 4 8 S X R l b T 4 8 S X R l b U x v Y 2 F 0 a W 9 u P j x J d G V t V H l w Z T 5 G b 3 J t d W x h P C 9 J d G V t V H l w Z T 4 8 S X R l b V B h d G g + U 2 V j d G l v b j E v J U U 5 J T g x J U I 4 J U U 2 J T g 5 J T h C J U U z J T g z J U F B J U U z J T g y J U I 5 J U U z J T g z J T g 4 J T I w K D I p L y V F O C V C R i V C R C V F N S U 4 Q S V B M C V F M y U 4 M S U 5 N S V F M y U 4 M i U 4 Q y V F M y U 4 M S U 5 R i V F M y U 4 M i V B Q i V F M y U 4 M i V C O S V F M y U 4 M i V C R i V F M y U 4 M y V B M D M 8 L 0 l 0 Z W 1 Q Y X R o P j w v S X R l b U x v Y 2 F 0 a W 9 u P j x T d G F i b G V F b n R y a W V z I C 8 + P C 9 J d G V t P j x J d G V t P j x J d G V t T G 9 j Y X R p b 2 4 + P E l 0 Z W 1 U e X B l P k Z v c m 1 1 b G E 8 L 0 l 0 Z W 1 U e X B l P j x J d G V t U G F 0 a D 5 T Z W N 0 a W 9 u M S 8 l R T k l O D E l Q j g l R T Y l O D k l O E I l R T M l O D M l Q U E l R T M l O D I l Q j k l R T M l O D M l O D g l M j A o M i k v J U U 4 J U J G J U J E J U U 1 J T h B J U E w J U U z J T g x J T k 1 J U U z J T g y J T h D J U U z J T g x J T l G J U U z J T g y J U F C J U U z J T g y J U I 5 J U U z J T g y J U J G J U U z J T g z J U E w N D w v S X R l b V B h d G g + P C 9 J d G V t T G 9 j Y X R p b 2 4 + P F N 0 Y W J s Z U V u d H J p Z X M g L z 4 8 L 0 l 0 Z W 0 + P E l 0 Z W 0 + P E l 0 Z W 1 M b 2 N h d G l v b j 4 8 S X R l b V R 5 c G U + R m 9 y b X V s Y T w v S X R l b V R 5 c G U + P E l 0 Z W 1 Q Y X R o P l N l Y 3 R p b 2 4 x L y V F O S U 4 M S V C O C V F N i U 4 O S U 4 Q i V F M y U 4 M y V B Q S V F M y U 4 M i V C O S V F M y U 4 M y U 4 O C U y M C g y K S 8 l R T g l Q k Y l Q k Q l R T U l O E E l Q T A l R T M l O D E l O T U l R T M l O D I l O E M l R T M l O D E l O U Y l R T M l O D I l Q U I l R T M l O D I l Q j k l R T M l O D I l Q k Y l R T M l O D M l Q T A 1 P C 9 J d G V t U G F 0 a D 4 8 L 0 l 0 Z W 1 M b 2 N h d G l v b j 4 8 U 3 R h Y m x l R W 5 0 c m l l c y A v P j w v S X R l b T 4 8 S X R l b T 4 8 S X R l b U x v Y 2 F 0 a W 9 u P j x J d G V t V H l w Z T 5 G b 3 J t d W x h P C 9 J d G V t V H l w Z T 4 8 S X R l b V B h d G g + U 2 V j d G l v b j E v J U U 5 J T g x J U I 4 J U U 2 J T g 5 J T h C J U U z J T g z J U F B J U U z J T g y J U I 5 J U U z J T g z J T g 4 J T I w K D I p L y V F O C V C R i V C R C V F N S U 4 Q S V B M C V F M y U 4 M S U 5 N S V F M y U 4 M i U 4 Q y V F M y U 4 M S U 5 R i V F M y U 4 M i V B Q i V F M y U 4 M i V C O S V F M y U 4 M i V C R i V F M y U 4 M y V B M D Y 8 L 0 l 0 Z W 1 Q Y X R o P j w v S X R l b U x v Y 2 F 0 a W 9 u P j x T d G F i b G V F b n R y a W V z I C 8 + P C 9 J d G V t P j x J d G V t P j x J d G V t T G 9 j Y X R p b 2 4 + P E l 0 Z W 1 U e X B l P k Z v c m 1 1 b G E 8 L 0 l 0 Z W 1 U e X B l P j x J d G V t U G F 0 a D 5 T Z W N 0 a W 9 u M S 8 l R T k l O D E l Q j g l R T Y l O D k l O E I l R T M l O D M l Q U E l R T M l O D I l Q j k l R T M l O D M l O D g l M j A o M i k v J U U 4 J U J G J U J E J U U 1 J T h B J U E w J U U z J T g x J T k 1 J U U z J T g y J T h D J U U z J T g x J T l G J U U z J T g y J U F C J U U z J T g y J U I 5 J U U z J T g y J U J G J U U z J T g z J U E w N z w v S X R l b V B h d G g + P C 9 J d G V t T G 9 j Y X R p b 2 4 + P F N 0 Y W J s Z U V u d H J p Z X M g L z 4 8 L 0 l 0 Z W 0 + P E l 0 Z W 0 + P E l 0 Z W 1 M b 2 N h d G l v b j 4 8 S X R l b V R 5 c G U + R m 9 y b X V s Y T w v S X R l b V R 5 c G U + P E l 0 Z W 1 Q Y X R o P l N l Y 3 R p b 2 4 x L y V F O S U 4 M S V C O C V F N i U 4 O S U 4 Q i V F M y U 4 M y V B Q S V F M y U 4 M i V C O S V F M y U 4 M y U 4 O C U y M C g y K S 8 l R T g l Q k Y l Q k Q l R T U l O E E l Q T A l R T M l O D E l O T U l R T M l O D I l O E M l R T M l O D E l O U Y l R T M l O D I l Q U I l R T M l O D I l Q j k l R T M l O D I l Q k Y l R T M l O D M l Q T A 4 P C 9 J d G V t U G F 0 a D 4 8 L 0 l 0 Z W 1 M b 2 N h d G l v b j 4 8 U 3 R h Y m x l R W 5 0 c m l l c y A v P j w v S X R l b T 4 8 S X R l b T 4 8 S X R l b U x v Y 2 F 0 a W 9 u P j x J d G V t V H l w Z T 5 G b 3 J t d W x h P C 9 J d G V t V H l w Z T 4 8 S X R l b V B h d G g + U 2 V j d G l v b j E v J U U 5 J T g x J U I 4 J U U 2 J T g 5 J T h C J U U z J T g z J U F B J U U z J T g y J U I 5 J U U z J T g z J T g 4 J T I w K D I p L y V F O C V C R i V C R C V F N S U 4 Q S V B M C V F M y U 4 M S U 5 N S V F M y U 4 M i U 4 Q y V F M y U 4 M S U 5 R i V F M y U 4 M i V B Q i V F M y U 4 M i V C O S V F M y U 4 M i V C R i V F M y U 4 M y V B M D k 8 L 0 l 0 Z W 1 Q Y X R o P j w v S X R l b U x v Y 2 F 0 a W 9 u P j x T d G F i b G V F b n R y a W V z I C 8 + P C 9 J d G V t P j x J d G V t P j x J d G V t T G 9 j Y X R p b 2 4 + P E l 0 Z W 1 U e X B l P k Z v c m 1 1 b G E 8 L 0 l 0 Z W 1 U e X B l P j x J d G V t U G F 0 a D 5 T Z W N 0 a W 9 u M S 8 l R T k l O D E l Q j g l R T Y l O D k l O E I l R T M l O D M l Q U E l R T M l O D I l Q j k l R T M l O D M l O D g l M j A o M i k v J U U 4 J U J G J U J E J U U 1 J T h B J U E w J U U z J T g x J T k 1 J U U z J T g y J T h D J U U z J T g x J T l G J U U z J T g y J U F C J U U z J T g y J U I 5 J U U z J T g y J U J G J U U z J T g z J U E w M T A 8 L 0 l 0 Z W 1 Q Y X R o P j w v S X R l b U x v Y 2 F 0 a W 9 u P j x T d G F i b G V F b n R y a W V z I C 8 + P C 9 J d G V t P j x J d G V t P j x J d G V t T G 9 j Y X R p b 2 4 + P E l 0 Z W 1 U e X B l P k Z v c m 1 1 b G E 8 L 0 l 0 Z W 1 U e X B l P j x J d G V t U G F 0 a D 5 T Z W N 0 a W 9 u M S 8 l R T k l O D E l Q j g l R T Y l O D k l O E I l R T M l O D M l Q U E l R T M l O D I l Q j k l R T M l O D M l O D g l M j A o M i k v J U U 4 J U J G J U J E J U U 1 J T h B J U E w J U U z J T g x J T k 1 J U U z J T g y J T h D J U U z J T g x J T l G J U U z J T g y J U F C J U U z J T g y J U I 5 J U U z J T g y J U J G J U U z J T g z J U E w M T E 8 L 0 l 0 Z W 1 Q Y X R o P j w v S X R l b U x v Y 2 F 0 a W 9 u P j x T d G F i b G V F b n R y a W V z I C 8 + P C 9 J d G V t P j x J d G V t P j x J d G V t T G 9 j Y X R p b 2 4 + P E l 0 Z W 1 U e X B l P k Z v c m 1 1 b G E 8 L 0 l 0 Z W 1 U e X B l P j x J d G V t U G F 0 a D 5 T Z W N 0 a W 9 u M S 8 l R T k l O D E l Q j g l R T Y l O D k l O E I l R T M l O D M l Q U E l R T M l O D I l Q j k l R T M l O D M l O D g l M j A o M i k v J U U 4 J U J G J U J E J U U 1 J T h B J U E w J U U z J T g x J T k 1 J U U z J T g y J T h D J U U z J T g x J T l G J U U z J T g y J U F C J U U z J T g y J U I 5 J U U z J T g y J U J G J U U z J T g z J U E w M T I 8 L 0 l 0 Z W 1 Q Y X R o P j w v S X R l b U x v Y 2 F 0 a W 9 u P j x T d G F i b G V F b n R y a W V z I C 8 + P C 9 J d G V t P j x J d G V t P j x J d G V t T G 9 j Y X R p b 2 4 + P E l 0 Z W 1 U e X B l P k Z v c m 1 1 b G E 8 L 0 l 0 Z W 1 U e X B l P j x J d G V t U G F 0 a D 5 T Z W N 0 a W 9 u M S 8 l R T k l O D E l Q j g l R T Y l O D k l O E I l R T M l O D M l Q U E l R T M l O D I l Q j k l R T M l O D M l O D g l M j A o M i k v J U U 4 J U J G J U J E J U U 1 J T h B J U E w J U U z J T g x J T k 1 J U U z J T g y J T h D J U U z J T g x J T l G J U U z J T g y J U F C J U U z J T g y J U I 5 J U U z J T g y J U J G J U U z J T g z J U E w M T M 8 L 0 l 0 Z W 1 Q Y X R o P j w v S X R l b U x v Y 2 F 0 a W 9 u P j x T d G F i b G V F b n R y a W V z I C 8 + P C 9 J d G V t P j x J d G V t P j x J d G V t T G 9 j Y X R p b 2 4 + P E l 0 Z W 1 U e X B l P k Z v c m 1 1 b G E 8 L 0 l 0 Z W 1 U e X B l P j x J d G V t U G F 0 a D 5 T Z W N 0 a W 9 u M S 8 l R T k l O D E l Q j g l R T Y l O D k l O E I l R T M l O D M l Q U E l R T M l O D I l Q j k l R T M l O D M l O D g l M j A o M i k v J U U 4 J U J G J U J E J U U 1 J T h B J U E w J U U z J T g x J T k 1 J U U z J T g y J T h D J U U z J T g x J T l G J U U z J T g y J U F C J U U z J T g y J U I 5 J U U z J T g y J U J G J U U z J T g z J U E w M T Q 8 L 0 l 0 Z W 1 Q Y X R o P j w v S X R l b U x v Y 2 F 0 a W 9 u P j x T d G F i b G V F b n R y a W V z I C 8 + P C 9 J d G V t P j x J d G V t P j x J d G V t T G 9 j Y X R p b 2 4 + P E l 0 Z W 1 U e X B l P k Z v c m 1 1 b G E 8 L 0 l 0 Z W 1 U e X B l P j x J d G V t U G F 0 a D 5 T Z W N 0 a W 9 u M S 8 l R T k l O D E l Q j g l R T Y l O D k l O E I l R T M l O D M l Q U E l R T M l O D I l Q j k l R T M l O D M l O D g l M j A o M i k v J U U 0 J U I 4 J U E 2 J U U z J T g x J U I 5 J U U 2 J T l C J U J G J U U z J T g x J T g 4 J U U z J T g y J T g 5 J U U z J T g y J T h D J U U z J T g x J T l G J U U 1 J T g 4 J T k 3 P C 9 J d G V t U G F 0 a D 4 8 L 0 l 0 Z W 1 M b 2 N h d G l v b j 4 8 U 3 R h Y m x l R W 5 0 c m l l c y A v P j w v S X R l b T 4 8 S X R l b T 4 8 S X R l b U x v Y 2 F 0 a W 9 u P j x J d G V t V H l w Z T 5 G b 3 J t d W x h P C 9 J d G V t V H l w Z T 4 8 S X R l b V B h d G g + U 2 V j d G l v b j E v J U U 5 J T g x J U I 4 J U U 2 J T g 5 J T h C J U U z J T g z J U F B J U U z J T g y J U I 5 J U U z J T g z J T g 4 J T I w K D I p L y V F N S U 4 O S U 4 Q S V F O S U 5 O S V B N C V F M y U 4 M S U 5 N S V F M y U 4 M i U 4 Q y V F M y U 4 M S U 5 R i V F N C V C Q i U 5 N i V F M y U 4 M S V B R S V F N S U 4 O C U 5 N z E 8 L 0 l 0 Z W 1 Q Y X R o P j w v S X R l b U x v Y 2 F 0 a W 9 u P j x T d G F i b G V F b n R y a W V z I C 8 + P C 9 J d G V t P j x J d G V t P j x J d G V t T G 9 j Y X R p b 2 4 + P E l 0 Z W 1 U e X B l P k Z v c m 1 1 b G E 8 L 0 l 0 Z W 1 U e X B l P j x J d G V t U G F 0 a D 5 T Z W N 0 a W 9 u M S 8 l R T k l O D E l Q j g l R T Y l O D k l O E I l R T M l O D M l Q U E l R T M l O D I l Q j k l R T M l O D M l O D g l M j A o M i k v J U U z J T g z J T k 0 J U U z J T g z J T l D J U U z J T g z J T g z J U U z J T g z J T g 4 J U U 4 J U E 3 J U E z J U U 5 J T k 5 J U E 0 J U U z J T g x J T k 1 J U U z J T g y J T h D J U U z J T g x J T l G J U U 0 J U J C J T k 2 J U U z J T g x J U F F J U U 1 J T g 4 J T k 3 P C 9 J d G V t U G F 0 a D 4 8 L 0 l 0 Z W 1 M b 2 N h d G l v b j 4 8 U 3 R h Y m x l R W 5 0 c m l l c y A v P j w v S X R l b T 4 8 S X R l b T 4 8 S X R l b U x v Y 2 F 0 a W 9 u P j x J d G V t V H l w Z T 5 G b 3 J t d W x h P C 9 J d G V t V H l w Z T 4 8 S X R l b V B h d G g + U 2 V j d G l v b j E v J U U 5 J T g x J U I 4 J U U 2 J T g 5 J T h C J U U z J T g z J U F B J U U z J T g y J U I 5 J U U z J T g z J T g 4 J T I w K D I p L y V F N S U 4 Q y V C Q S V F N S U 4 O C U 4 N y V F M y U 4 M i U 4 Q S V F O C V B O C U 5 O C V F N S U 4 R i V C N y V F M y U 4 M S V B Q i V F M y U 4 M i U 4 O C V F M y U 4 M i U 4 Q i V F N S U 4 O C U 5 N y V F M y U 4 M S V B R S V F N S U 4 O C U 4 N i V F N S U 4 O S V C M j w v S X R l b V B h d G g + P C 9 J d G V t T G 9 j Y X R p b 2 4 + P F N 0 Y W J s Z U V u d H J p Z X M g L z 4 8 L 0 l 0 Z W 0 + P E l 0 Z W 0 + P E l 0 Z W 1 M b 2 N h d G l v b j 4 8 S X R l b V R 5 c G U + R m 9 y b X V s Y T w v S X R l b V R 5 c G U + P E l 0 Z W 1 Q Y X R o P l N l Y 3 R p b 2 4 x L y V F O S U 4 M S V C O C V F N i U 4 O S U 4 Q i V F M y U 4 M y V B Q S V F M y U 4 M i V C O S V F M y U 4 M y U 4 O C U y M C g y K S 8 l R T U l O E M l Q k E l R T U l O D g l O D c l R T M l O D I l O E E l R T g l Q T g l O T g l R T U l O E Y l Q j c l R T M l O D E l Q U I l R T M l O D I l O D g l R T M l O D I l O E I l R T U l O D g l O T c l R T M l O D E l Q U U l R T U l O D g l O D Y l R T U l O D k l Q j I x P C 9 J d G V t U G F 0 a D 4 8 L 0 l 0 Z W 1 M b 2 N h d G l v b j 4 8 U 3 R h Y m x l R W 5 0 c m l l c y A v P j w v S X R l b T 4 8 S X R l b T 4 8 S X R l b U x v Y 2 F 0 a W 9 u P j x J d G V t V H l w Z T 5 G b 3 J t d W x h P C 9 J d G V t V H l w Z T 4 8 S X R l b V B h d G g + U 2 V j d G l v b j E v J U U 5 J T g x J U I 4 J U U 2 J T g 5 J T h C J U U z J T g z J U F B J U U z J T g y J U I 5 J U U z J T g z J T g 4 J T I w K D I p L y V F N S U 5 M C U 4 R C V F N S U 4 O S U 4 R C V F M y U 4 M S U 4 Q y V F N S V B N C U 4 O S V F N i U 5 Q i V C N C V F M y U 4 M S U 5 N S V F M y U 4 M i U 4 Q y V F M y U 4 M S U 5 R i V F N S U 4 O C U 5 N y U y M D w v S X R l b V B h d G g + P C 9 J d G V t T G 9 j Y X R p b 2 4 + P F N 0 Y W J s Z U V u d H J p Z X M g L z 4 8 L 0 l 0 Z W 0 + P E l 0 Z W 0 + P E l 0 Z W 1 M b 2 N h d G l v b j 4 8 S X R l b V R 5 c G U + R m 9 y b X V s Y T w v S X R l b V R 5 c G U + P E l 0 Z W 1 Q Y X R o P l N l Y 3 R p b 2 4 x L y V F O S U 4 M S V C O C V F N i U 4 O S U 4 Q i V F M y U 4 M y V B Q S V F M y U 4 M i V C O S V F M y U 4 M y U 4 O C U y M C g y K S 8 l R T U l Q T Q l O D k l R T Y l O U I l Q j Q l R T M l O D E l O T U l R T M l O D I l O E M l R T M l O D E l O U Y l R T U l O U U l O E I x P C 9 J d G V t U G F 0 a D 4 8 L 0 l 0 Z W 1 M b 2 N h d G l v b j 4 8 U 3 R h Y m x l R W 5 0 c m l l c y A v P j w v S X R l b T 4 8 S X R l b T 4 8 S X R l b U x v Y 2 F 0 a W 9 u P j x J d G V t V H l w Z T 5 G b 3 J t d W x h P C 9 J d G V t V H l w Z T 4 8 S X R l b V B h d G g + U 2 V j d G l v b j E v J U U 5 J T g x J U I 4 J U U 2 J T g 5 J T h C J U U z J T g z J U F B J U U z J T g y J U I 5 J U U z J T g z J T g 4 J T I w K D I p L y V F N S U 5 M C U 4 R C V F N S U 4 O S U 4 R C V F M y U 4 M S U 4 Q y V F N S V B N C U 4 O S V F N i U 5 Q i V C N C V F M y U 4 M S U 5 N S V F M y U 4 M i U 4 Q y V F M y U 4 M S U 5 R i V F N S U 4 O C U 5 N y U y M D E 8 L 0 l 0 Z W 1 Q Y X R o P j w v S X R l b U x v Y 2 F 0 a W 9 u P j x T d G F i b G V F b n R y a W V z I C 8 + P C 9 J d G V t P j x J d G V t P j x J d G V t T G 9 j Y X R p b 2 4 + P E l 0 Z W 1 U e X B l P k Z v c m 1 1 b G E 8 L 0 l 0 Z W 1 U e X B l P j x J d G V t U G F 0 a D 5 T Z W N 0 a W 9 u M S 8 l R T k l O D E l Q j g l R T Y l O D k l O E I l R T M l O D M l Q U E l R T M l O D I l Q j k l R T M l O D M l O D g l M j A o M i k v J U U z J T g z J T k 1 J U U z J T g y J U E z J U U z J T g z J U F C J U U z J T g y J U J G J U U z J T g z J U J D J U U z J T g x J T k 1 J U U z J T g y J T h D J U U z J T g x J T l G J U U 4 J U E x J T h D P C 9 J d G V t U G F 0 a D 4 8 L 0 l 0 Z W 1 M b 2 N h d G l v b j 4 8 U 3 R h Y m x l R W 5 0 c m l l c y A v P j w v S X R l b T 4 8 S X R l b T 4 8 S X R l b U x v Y 2 F 0 a W 9 u P j x J d G V t V H l w Z T 5 G b 3 J t d W x h P C 9 J d G V t V H l w Z T 4 8 S X R l b V B h d G g + U 2 V j d G l v b j E v J U U 5 J T g x J U I 4 J U U 2 J T g 5 J T h C J U U z J T g z J U F B J U U z J T g y J U I 5 J U U z J T g z J T g 4 J T I w K D I p L y V F M y U 4 M y U 5 R S V F M y U 4 M y V C Q y V F M y U 4 M i V C O C V F M y U 4 M S U 5 N S V F M y U 4 M i U 4 Q y V F M y U 4 M S U 5 R i V F M y U 4 M i V B R i V F M y U 4 M i V B O C V F M y U 4 M y V B Q S V F N i U 5 N S V C M D w v S X R l b V B h d G g + P C 9 J d G V t T G 9 j Y X R p b 2 4 + P F N 0 Y W J s Z U V u d H J p Z X M g L z 4 8 L 0 l 0 Z W 0 + P E l 0 Z W 0 + P E l 0 Z W 1 M b 2 N h d G l v b j 4 8 S X R l b V R 5 c G U + R m 9 y b X V s Y T w v S X R l b V R 5 c G U + P E l 0 Z W 1 Q Y X R o P l N l Y 3 R p b 2 4 x L y V F O S U 4 M S V C O C V F N i U 4 O S U 4 Q i V F M y U 4 M y V B Q S V F M y U 4 M i V C O S V F M y U 4 M y U 4 O C U y M C g y K S 8 l R T U l Q j E l O T U l R T k l O T Y l O E I l R T M l O D E l O T U l R T M l O D I l O E M l R T M l O D E l O U Y l M j A l R T Y l Q T c l O E I l R T Y l O D g l O T A l R T g l Q T E l Q T g l R T k l O D U l O E Q l R T c l Q k Q l Q U U 8 L 0 l 0 Z W 1 Q Y X R o P j w v S X R l b U x v Y 2 F 0 a W 9 u P j x T d G F i b G V F b n R y a W V z I C 8 + P C 9 J d G V t P j x J d G V t P j x J d G V t T G 9 j Y X R p b 2 4 + P E l 0 Z W 1 U e X B l P k Z v c m 1 1 b G E 8 L 0 l 0 Z W 1 U e X B l P j x J d G V t U G F 0 a D 5 T Z W N 0 a W 9 u M S 8 l R T k l O D E l Q j g l R T Y l O D k l O E I l R T M l O D M l Q U E l R T M l O D I l Q j k l R T M l O D M l O D g l M j A o M i k v J U U 1 J T g 5 J T h B J U U 5 J T k 5 J U E 0 J U U z J T g x J T k 1 J U U z J T g y J T h D J U U z J T g x J T l G J U U 0 J U J C J T k 2 J U U z J T g x J U F F J U U 1 J T g 4 J T k 3 M j w v S X R l b V B h d G g + P C 9 J d G V t T G 9 j Y X R p b 2 4 + P F N 0 Y W J s Z U V u d H J p Z X M g L z 4 8 L 0 l 0 Z W 0 + P E l 0 Z W 0 + P E l 0 Z W 1 M b 2 N h d G l v b j 4 8 S X R l b V R 5 c G U + R m 9 y b X V s Y T w v S X R l b V R 5 c G U + P E l 0 Z W 1 Q Y X R o P l N l Y 3 R p b 2 4 x L y V F O S U 4 M S V C O C V F N i U 4 O S U 4 Q i V F M y U 4 M y V B Q S V F M y U 4 M i V C O S V F M y U 4 M y U 4 O C U y M C g y K S 8 l R T Q l Q j g l Q T Y l R T M l O D E l Q j k l R T Y l O U I l Q k Y l R T M l O D E l O D g l R T M l O D I l O D k l R T M l O D I l O E M l R T M l O D E l O U Y l R T g l Q T E l O E M 8 L 0 l 0 Z W 1 Q Y X R o P j w v S X R l b U x v Y 2 F 0 a W 9 u P j x T d G F i b G V F b n R y a W V z I C 8 + P C 9 J d G V t P j x J d G V t P j x J d G V t T G 9 j Y X R p b 2 4 + P E l 0 Z W 1 U e X B l P k Z v c m 1 1 b G E 8 L 0 l 0 Z W 1 U e X B l P j x J d G V t U G F 0 a D 5 T Z W N 0 a W 9 u M S 8 l R T k l O D E l Q j g l R T Y l O D k l O E I l R T M l O D M l Q U E l R T M l O D I l Q j k l R T M l O D M l O D g l M j A o M i k v J U U z J T g z J T k 0 J U U z J T g z J T l D J U U z J T g z J T g z J U U z J T g z J T g 4 J U U z J T g x J T k 1 J U U z J T g y J T h D J U U z J T g x J T l G J U U 1 J T g 4 J T k 3 P C 9 J d G V t U G F 0 a D 4 8 L 0 l 0 Z W 1 M b 2 N h d G l v b j 4 8 U 3 R h Y m x l R W 5 0 c m l l c y A v P j w v S X R l b T 4 8 S X R l b T 4 8 S X R l b U x v Y 2 F 0 a W 9 u P j x J d G V t V H l w Z T 5 G b 3 J t d W x h P C 9 J d G V t V H l w Z T 4 8 S X R l b V B h d G g + U 2 V j d G l v b j E v J U U 2 J U E 3 J T h C J U U 2 J T g 4 J T k w J U U 4 J U E x J U E 4 J U U 5 J T g 1 J T h E J U U 3 J U J E J U F F 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R X h j Z X B 0 a W 9 u I i A v P j x F b n R y e S B U e X B l P S J O Y W 1 l V X B k Y X R l Z E F m d G V y R m l s b C I g V m F s d W U 9 I m w w I i A v P j x F b n R y e S B U e X B l P S J O Y X Z p Z 2 F 0 a W 9 u U 3 R l c E 5 h b W U i I F Z h b H V l P S J z 4 4 O K 4 4 O T 4 4 K y 4 4 O 8 4 4 K 3 4 4 O n 4 4 O z I i A v P j x F b n R y e S B U e X B l P S J G a W x s Z W R D b 2 1 w b G V 0 Z V J l c 3 V s d F R v V 2 9 y a 3 N o Z W V 0 I i B W Y W x 1 Z T 0 i b D A i I C 8 + P E V u d H J 5 I F R 5 c G U 9 I k F k Z G V k V G 9 E Y X R h T W 9 k Z W w i I F Z h b H V l P S J s M C I g L z 4 8 R W 5 0 c n k g V H l w Z T 0 i R m l s b F N 0 Y X R 1 c y I g V m F s d W U 9 I n N D b 2 1 w b G V 0 Z S I g L z 4 8 R W 5 0 c n k g V H l w Z T 0 i R m l s b E V y c m 9 y Q 2 9 k Z S I g V m F s d W U 9 I n N V b m t u b 3 d u I i A v P j x F b n R y e S B U e X B l P S J G a W x s T G F z d F V w Z G F 0 Z W Q i I F Z h b H V l P S J k M j A y M y 0 w N C 0 w N V Q x M T o y M D o z M C 4 1 O T I 0 M T Q x W i I g L z 4 8 R W 5 0 c n k g V H l w Z T 0 i U m V s Y X R p b 2 5 z a G l w S W 5 m b 0 N v b n R h a W 5 l c i I g V m F s d W U 9 I n N 7 J n F 1 b 3 Q 7 Y 2 9 s d W 1 u Q 2 9 1 b n Q m c X V v d D s 6 N S w m c X V v d D t r Z X l D b 2 x 1 b W 5 O Y W 1 l c y Z x d W 9 0 O z p b X S w m c X V v d D t x d W V y e V J l b G F 0 a W 9 u c 2 h p c H M m c X V v d D s 6 W 1 0 s J n F 1 b 3 Q 7 Y 2 9 s d W 1 u S W R l b n R p d G l l c y Z x d W 9 0 O z p b J n F 1 b 3 Q 7 U 2 V j d G l v b j E v 5 q e L 5 o i Q 6 K G o 6 Y W N 5 7 2 u L 0 F 1 d G 9 S Z W 1 v d m V k Q 2 9 s d W 1 u c z E u e + m D q C w w f S Z x d W 9 0 O y w m c X V v d D t T Z W N 0 a W 9 u M S / m p 4 v m i J D o o a j p h Y 3 n v a 4 v Q X V 0 b 1 J l b W 9 2 Z W R D b 2 x 1 b W 5 z M S 5 7 4 4 O W 4 4 O t 4 4 O D 4 4 K v L D F 9 J n F 1 b 3 Q 7 L C Z x d W 9 0 O 1 N l Y 3 R p b 2 4 x L + a n i + a I k O i h q O m F j e e 9 r i 9 B d X R v U m V t b 3 Z l Z E N v b H V t b n M x L n v p h Y 3 n v a 5 O b y w y f S Z x d W 9 0 O y w m c X V v d D t T Z W N 0 a W 9 u M S / m p 4 v m i J D o o a j p h Y 3 n v a 4 v Q X V 0 b 1 J l b W 9 2 Z W R D b 2 x 1 b W 5 z M S 5 7 5 5 S z 6 L 6 8 T m 8 s M 3 0 m c X V v d D s s J n F 1 b 3 Q 7 U 2 V j d G l v b j E v 5 q e L 5 o i Q 6 K G o 6 Y W N 5 7 2 u L 0 F 1 d G 9 S Z W 1 v d m V k Q 2 9 s d W 1 u c z E u e + m F j e e 9 r u e V q u W P t y w 0 f S Z x d W 9 0 O 1 0 s J n F 1 b 3 Q 7 Q 2 9 s d W 1 u Q 2 9 1 b n Q m c X V v d D s 6 N S w m c X V v d D t L Z X l D b 2 x 1 b W 5 O Y W 1 l c y Z x d W 9 0 O z p b X S w m c X V v d D t D b 2 x 1 b W 5 J Z G V u d G l 0 a W V z J n F 1 b 3 Q 7 O l s m c X V v d D t T Z W N 0 a W 9 u M S / m p 4 v m i J D o o a j p h Y 3 n v a 4 v Q X V 0 b 1 J l b W 9 2 Z W R D b 2 x 1 b W 5 z M S 5 7 6 Y O o L D B 9 J n F 1 b 3 Q 7 L C Z x d W 9 0 O 1 N l Y 3 R p b 2 4 x L + a n i + a I k O i h q O m F j e e 9 r i 9 B d X R v U m V t b 3 Z l Z E N v b H V t b n M x L n v j g 5 b j g 6 3 j g 4 P j g q 8 s M X 0 m c X V v d D s s J n F 1 b 3 Q 7 U 2 V j d G l v b j E v 5 q e L 5 o i Q 6 K G o 6 Y W N 5 7 2 u L 0 F 1 d G 9 S Z W 1 v d m V k Q 2 9 s d W 1 u c z E u e + m F j e e 9 r k 5 v L D J 9 J n F 1 b 3 Q 7 L C Z x d W 9 0 O 1 N l Y 3 R p b 2 4 x L + a n i + a I k O i h q O m F j e e 9 r i 9 B d X R v U m V t b 3 Z l Z E N v b H V t b n M x L n v n l L P o v r x O b y w z f S Z x d W 9 0 O y w m c X V v d D t T Z W N 0 a W 9 u M S / m p 4 v m i J D o o a j p h Y 3 n v a 4 v Q X V 0 b 1 J l b W 9 2 Z W R D b 2 x 1 b W 5 z M S 5 7 6 Y W N 5 7 2 u 5 5 W q 5 Y + 3 L D R 9 J n F 1 b 3 Q 7 X S w m c X V v d D t S Z W x h d G l v b n N o a X B J b m Z v J n F 1 b 3 Q 7 O l t d f S I g L z 4 8 L 1 N 0 Y W J s Z U V u d H J p Z X M + P C 9 J d G V t P j x J d G V t P j x J d G V t T G 9 j Y X R p b 2 4 + P E l 0 Z W 1 U e X B l P k Z v c m 1 1 b G E 8 L 0 l 0 Z W 1 U e X B l P j x J d G V t U G F 0 a D 5 T Z W N 0 a W 9 u M S 8 l R T Y l Q T c l O E I l R T Y l O D g l O T A l R T g l Q T E l Q T g l R T k l O D U l O E Q l R T c l Q k Q l Q U U v J U U z J T g y J U J E J U U z J T g z J U J D J U U z J T g y J U I 5 P C 9 J d G V t U G F 0 a D 4 8 L 0 l 0 Z W 1 M b 2 N h d G l v b j 4 8 U 3 R h Y m x l R W 5 0 c m l l c y A v P j w v S X R l b T 4 8 S X R l b T 4 8 S X R l b U x v Y 2 F 0 a W 9 u P j x J d G V t V H l w Z T 5 G b 3 J t d W x h P C 9 J d G V t V H l w Z T 4 8 S X R l b V B h d G g + U 2 V j d G l v b j E v J U U 2 J U E 3 J T h C J U U 2 J T g 4 J T k w J U U 4 J U E x J U E 4 J U U 5 J T g 1 J T h E J U U 3 J U J E J U F F L y V F N S V B N C U 4 O S V F N i U 5 Q i V C N C V F M y U 4 M S U 5 N S V F M y U 4 M i U 4 Q y V F M y U 4 M S U 5 R i V F N S U 5 R S U 4 Q j w v S X R l b V B h d G g + P C 9 J d G V t T G 9 j Y X R p b 2 4 + P F N 0 Y W J s Z U V u d H J p Z X M g L z 4 8 L 0 l 0 Z W 0 + P E l 0 Z W 0 + P E l 0 Z W 1 M b 2 N h d G l v b j 4 8 S X R l b V R 5 c G U + R m 9 y b X V s Y T w v S X R l b V R 5 c G U + P E l 0 Z W 1 Q Y X R o P l N l Y 3 R p b 2 4 x L y V F N i V B N y U 4 Q i V F N i U 4 O C U 5 M C V F O C V B M S V B O C V F O S U 4 N S U 4 R C V F N y V C R C V B R S 8 l R T g l Q k Y l Q k Q l R T U l O E E l Q T A l R T M l O D E l O T U l R T M l O D I l O E M l R T M l O D E l O U Y l R T M l O D I l Q U I l R T M l O D I l Q j k l R T M l O D I l Q k Y l R T M l O D M l Q T A 8 L 0 l 0 Z W 1 Q Y X R o P j w v S X R l b U x v Y 2 F 0 a W 9 u P j x T d G F i b G V F b n R y a W V z I C 8 + P C 9 J d G V t P j x J d G V t P j x J d G V t T G 9 j Y X R p b 2 4 + P E l 0 Z W 1 U e X B l P k Z v c m 1 1 b G E 8 L 0 l 0 Z W 1 U e X B l P j x J d G V t U G F 0 a D 5 T Z W N 0 a W 9 u M S 8 l R T Y l Q T c l O E I l R T Y l O D g l O T A l R T g l Q T E l Q T g l R T k l O D U l O E Q l R T c l Q k Q l Q U U v J U U 4 J U J G J U J E J U U 1 J T h B J U E w J U U z J T g x J T k 1 J U U z J T g y J T h D J U U z J T g x J T l G J U U z J T g y J U F C J U U z J T g y J U I 5 J U U z J T g y J U J G J U U z J T g z J U E w M T w v S X R l b V B h d G g + P C 9 J d G V t T G 9 j Y X R p b 2 4 + P F N 0 Y W J s Z U V u d H J p Z X M g L z 4 8 L 0 l 0 Z W 0 + P E l 0 Z W 0 + P E l 0 Z W 1 M b 2 N h d G l v b j 4 8 S X R l b V R 5 c G U + R m 9 y b X V s Y T w v S X R l b V R 5 c G U + P E l 0 Z W 1 Q Y X R o P l N l Y 3 R p b 2 4 x L y V F N i V B N y U 4 Q i V F N i U 4 O C U 5 M C V F O C V B M S V B O C V F O S U 4 N S U 4 R C V F N y V C R C V B R S 8 l R T g l Q k Y l Q k Q l R T U l O E E l Q T A l R T M l O D E l O T U l R T M l O D I l O E M l R T M l O D E l O U Y l R T Y l O U Q l Q T E l R T Q l Q k I l Q j Y l R T U l O D g l O T c 8 L 0 l 0 Z W 1 Q Y X R o P j w v S X R l b U x v Y 2 F 0 a W 9 u P j x T d G F i b G V F b n R y a W V z I C 8 + P C 9 J d G V t P j x J d G V t P j x J d G V t T G 9 j Y X R p b 2 4 + P E l 0 Z W 1 U e X B l P k Z v c m 1 1 b G E 8 L 0 l 0 Z W 1 U e X B l P j x J d G V t U G F 0 a D 5 T Z W N 0 a W 9 u M S 8 l R T Y l Q T c l O E I l R T Y l O D g l O T A l R T g l Q T E l Q T g l R T k l O D U l O E Q l R T c l Q k Q l Q U U v J U U 1 J T g 5 J T h B J U U 5 J T k 5 J U E 0 J U U z J T g x J T k 1 J U U z J T g y J T h D J U U z J T g x J T l G J U U 0 J U J C J T k 2 J U U z J T g x J U F F J U U 1 J T g 4 J T k 3 P C 9 J d G V t U G F 0 a D 4 8 L 0 l 0 Z W 1 M b 2 N h d G l v b j 4 8 U 3 R h Y m x l R W 5 0 c m l l c y A v P j w v S X R l b T 4 8 S X R l b T 4 8 S X R l b U x v Y 2 F 0 a W 9 u P j x J d G V t V H l w Z T 5 G b 3 J t d W x h P C 9 J d G V t V H l w Z T 4 8 S X R l b V B h d G g + U 2 V j d G l v b j E v J U U 2 J U E 3 J T h C J U U 2 J T g 4 J T k w J U U 4 J U E x J U E 4 J U U 5 J T g 1 J T h E J U U 3 J U J E J U F F L y V F N S V B N C U 4 O S V F N i U 5 Q i V C N C V F M y U 4 M S U 5 N S V F M y U 4 M i U 4 Q y V F M y U 4 M S U 5 R i V F N S U 5 R S U 4 Q j E 8 L 0 l 0 Z W 1 Q Y X R o P j w v S X R l b U x v Y 2 F 0 a W 9 u P j x T d G F i b G V F b n R y a W V z I C 8 + P C 9 J d G V t P j w v S X R l b X M + P C 9 M b 2 N h b F B h Y 2 t h Z 2 V N Z X R h Z G F 0 Y U Z p b G U + F g A A A F B L B Q Y A A A A A A A A A A A A A A A A A A A A A A A A m A Q A A A Q A A A N C M n d 8 B F d E R j H o A w E / C l + s B A A A A e J u W m Y S F d 0 m 0 4 P e i i B D u 1 A A A A A A C A A A A A A A Q Z g A A A A E A A C A A A A B I A P H q / + j m h i g i d J x 9 X n 8 A y K Z O 6 F t w k r h e g v e Q V 9 S N 1 Q A A A A A O g A A A A A I A A C A A A A D M q 5 t d u S l v z t / 4 d t R S d x 6 w K j 3 B R R z 9 Z P N b P v u W J T B Q l l A A A A A m L c G V x i E s 0 C n J g K y m L Y d l L 2 n o x T E E o 1 t r u X l g b D b P G B d h V 9 Q z y S / u s E J Y G b c v a u 3 d 9 Y t O e D 1 N 2 + d 3 O F P G h W p N u p l i H J + F a b O c I J F G f f X u N k A A A A B V w d / T Z p 6 t E S r X F t V y n + e W C 3 w g d Q F 9 x A z v C d w X u I 8 O k Z L v F M 5 3 u E n V 7 n 1 c Y c 0 z G D u e 1 p N L K y 7 C Q 3 q 2 Y r o o b B E / < / D a t a M a s h u p > 
</file>

<file path=customXml/itemProps1.xml><?xml version="1.0" encoding="utf-8"?>
<ds:datastoreItem xmlns:ds="http://schemas.openxmlformats.org/officeDocument/2006/customXml" ds:itemID="{57443E45-9F34-478E-AE85-778AB22FC8A4}">
  <ds:schemaRefs>
    <ds:schemaRef ds:uri="http://schemas.microsoft.com/DataMashup"/>
  </ds:schemaRefs>
</ds:datastoreItem>
</file>

<file path=docMetadata/LabelInfo.xml><?xml version="1.0" encoding="utf-8"?>
<clbl:labelList xmlns:clbl="http://schemas.microsoft.com/office/2020/mipLabelMetadata">
  <clbl:label id="{58be8688-6625-4e52-80d8-c17f3a9ae08a}" enabled="0" method="" siteId="{58be8688-6625-4e52-80d8-c17f3a9ae08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説明</vt:lpstr>
      <vt:lpstr>結果報告書</vt:lpstr>
      <vt:lpstr>別紙（詳細報告）</vt:lpstr>
      <vt:lpstr>チーム名</vt:lpstr>
      <vt:lpstr>選手名</vt:lpstr>
      <vt:lpstr>結果報告書!Print_Area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Hideki</dc:creator>
  <cp:lastModifiedBy>伊藤勝英</cp:lastModifiedBy>
  <cp:lastPrinted>2024-04-24T11:22:15Z</cp:lastPrinted>
  <dcterms:created xsi:type="dcterms:W3CDTF">2004-05-06T13:54:20Z</dcterms:created>
  <dcterms:modified xsi:type="dcterms:W3CDTF">2025-06-30T14:09:00Z</dcterms:modified>
</cp:coreProperties>
</file>